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My Drive\Websites\actionagencies.com.au\actionagencies.com.au\files\Bogs\"/>
    </mc:Choice>
  </mc:AlternateContent>
  <xr:revisionPtr revIDLastSave="0" documentId="8_{799CF654-C07A-49FD-A8D4-F5C787E513BF}" xr6:coauthVersionLast="47" xr6:coauthVersionMax="47" xr10:uidLastSave="{00000000-0000-0000-0000-000000000000}"/>
  <bookViews>
    <workbookView xWindow="-10590" yWindow="-21510" windowWidth="25455" windowHeight="16485" xr2:uid="{00000000-000D-0000-FFFF-FFFF00000000}"/>
  </bookViews>
  <sheets>
    <sheet name="MENS" sheetId="5" r:id="rId1"/>
    <sheet name="WOMENS &amp; KIDS" sheetId="4" r:id="rId2"/>
    <sheet name="Compatibility Report" sheetId="6" state="hidden" r:id="rId3"/>
  </sheets>
  <definedNames>
    <definedName name="_xlnm.Print_Area" localSheetId="0">MENS!$A$1:$V$31</definedName>
    <definedName name="_xlnm.Print_Area" localSheetId="1">'WOMENS &amp; KIDS'!$A$1:$S$61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 i="4" l="1"/>
  <c r="Q41" i="4"/>
  <c r="Q40" i="4"/>
  <c r="Q39" i="4"/>
  <c r="Q26" i="4"/>
  <c r="Q25" i="4"/>
  <c r="Q24" i="4"/>
  <c r="Q23" i="4"/>
  <c r="T26" i="5"/>
  <c r="T25" i="5"/>
  <c r="T24" i="5"/>
  <c r="T23" i="5"/>
  <c r="T12" i="5"/>
  <c r="U26" i="5" l="1"/>
  <c r="U25" i="5"/>
  <c r="U24" i="5"/>
  <c r="U23" i="5"/>
  <c r="T17" i="5"/>
  <c r="U17" i="5" s="1"/>
  <c r="T16" i="5"/>
  <c r="U16" i="5" s="1"/>
  <c r="T20" i="5"/>
  <c r="U20" i="5" s="1"/>
  <c r="T21" i="5"/>
  <c r="U21" i="5" s="1"/>
  <c r="T19" i="5"/>
  <c r="U19" i="5" s="1"/>
  <c r="Q58" i="4"/>
  <c r="R58" i="4" s="1"/>
  <c r="Q59" i="4"/>
  <c r="R59" i="4" s="1"/>
  <c r="Q60" i="4"/>
  <c r="R60" i="4" s="1"/>
  <c r="Q49" i="4"/>
  <c r="R49" i="4" s="1"/>
  <c r="R42" i="4"/>
  <c r="R41" i="4"/>
  <c r="R40" i="4"/>
  <c r="R39" i="4"/>
  <c r="Q38" i="4"/>
  <c r="R38" i="4" s="1"/>
  <c r="Q37" i="4"/>
  <c r="R37" i="4" s="1"/>
  <c r="Q36" i="4"/>
  <c r="R36" i="4" s="1"/>
  <c r="Q34" i="4"/>
  <c r="R34" i="4" s="1"/>
  <c r="Q33" i="4"/>
  <c r="R33" i="4" s="1"/>
  <c r="Q32" i="4"/>
  <c r="R32" i="4" s="1"/>
  <c r="Q31" i="4"/>
  <c r="R31" i="4" s="1"/>
  <c r="Q30" i="4"/>
  <c r="R30" i="4" s="1"/>
  <c r="Q29" i="4"/>
  <c r="R29" i="4" s="1"/>
  <c r="Q44" i="4"/>
  <c r="R44" i="4" s="1"/>
  <c r="Q45" i="4"/>
  <c r="R45" i="4" s="1"/>
  <c r="Q46" i="4"/>
  <c r="R46" i="4" s="1"/>
  <c r="Q50" i="4"/>
  <c r="R50" i="4" s="1"/>
  <c r="R25" i="4"/>
  <c r="R24" i="4"/>
  <c r="Q15" i="4"/>
  <c r="R15" i="4" s="1"/>
  <c r="Q21" i="4"/>
  <c r="R21" i="4" s="1"/>
  <c r="Q20" i="4"/>
  <c r="R20" i="4" s="1"/>
  <c r="Q47" i="4" l="1"/>
  <c r="R47" i="4" s="1"/>
  <c r="Q18" i="4"/>
  <c r="R18" i="4" s="1"/>
  <c r="Q17" i="4"/>
  <c r="R17" i="4" s="1"/>
  <c r="U12" i="5"/>
  <c r="T30" i="5"/>
  <c r="U30" i="5" s="1"/>
  <c r="T29" i="5"/>
  <c r="U29" i="5" s="1"/>
  <c r="T28" i="5"/>
  <c r="U28" i="5" s="1"/>
  <c r="T15" i="5"/>
  <c r="U15" i="5" s="1"/>
  <c r="T14" i="5"/>
  <c r="U14" i="5" s="1"/>
  <c r="T13" i="5"/>
  <c r="U13" i="5" s="1"/>
  <c r="T11" i="5"/>
  <c r="U11" i="5" s="1"/>
  <c r="Q52" i="4"/>
  <c r="R52" i="4" s="1"/>
  <c r="Q57" i="4"/>
  <c r="R57" i="4" s="1"/>
  <c r="Q56" i="4"/>
  <c r="R56" i="4" s="1"/>
  <c r="R26" i="4"/>
  <c r="R23" i="4"/>
  <c r="Q12" i="4"/>
  <c r="R12" i="4" s="1"/>
  <c r="Q27" i="4"/>
  <c r="R27" i="4" s="1"/>
  <c r="Q19" i="4"/>
  <c r="R19" i="4" s="1"/>
  <c r="Q16" i="4"/>
  <c r="R16" i="4" s="1"/>
  <c r="Q14" i="4"/>
  <c r="R14" i="4" s="1"/>
  <c r="Q13" i="4"/>
  <c r="R13" i="4" s="1"/>
  <c r="T31" i="5" l="1"/>
  <c r="R61" i="4"/>
  <c r="Q61" i="4"/>
  <c r="U31" i="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<sst xmlns="http://schemas.openxmlformats.org/spreadsheetml/2006/main" count="315" uniqueCount="147">
  <si>
    <t>TOTAL QTY</t>
  </si>
  <si>
    <t>Black</t>
  </si>
  <si>
    <t>Red</t>
  </si>
  <si>
    <t>Mossy Oak</t>
  </si>
  <si>
    <t>Black Multi</t>
  </si>
  <si>
    <t>TOTAL</t>
  </si>
  <si>
    <t>ACCOUNT:</t>
  </si>
  <si>
    <t>ORDER DATE:</t>
  </si>
  <si>
    <t>DELIVERY ADDRESS:</t>
  </si>
  <si>
    <t>CONTACT NAME:</t>
  </si>
  <si>
    <t>RRP (AUD$)</t>
  </si>
  <si>
    <t>PO #:</t>
  </si>
  <si>
    <t xml:space="preserve"> </t>
  </si>
  <si>
    <t>B44</t>
  </si>
  <si>
    <t>B80</t>
  </si>
  <si>
    <t>001</t>
  </si>
  <si>
    <t>Compatibility Report for WINTER 2014 BOGS ORDER FORM.xls</t>
  </si>
  <si>
    <t>Run on 22/07/2013 16:39</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</si>
  <si>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</si>
  <si>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</si>
  <si>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</si>
  <si>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</si>
  <si>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</si>
  <si>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</si>
  <si>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600</t>
  </si>
  <si>
    <t xml:space="preserve">Black </t>
  </si>
  <si>
    <t>Classic High Mossy</t>
  </si>
  <si>
    <t>Tacoma Solid Tall</t>
  </si>
  <si>
    <t>011</t>
  </si>
  <si>
    <t>Ultra Mid Farm</t>
  </si>
  <si>
    <t>Classic Rosey Mid</t>
  </si>
  <si>
    <t>W Ultra High Black</t>
  </si>
  <si>
    <t>Classic Mid Tulip</t>
  </si>
  <si>
    <t>Classic Tall Appaloosa</t>
  </si>
  <si>
    <t xml:space="preserve"> COLOUR</t>
  </si>
  <si>
    <t>COLOUR CODE</t>
  </si>
  <si>
    <t xml:space="preserve"> STYLE NAME</t>
  </si>
  <si>
    <t>PRODUCT MENS</t>
  </si>
  <si>
    <t>W/S INC GST</t>
  </si>
  <si>
    <t>Black/Multi</t>
  </si>
  <si>
    <t>Classic 3 Pack Sock</t>
  </si>
  <si>
    <t>3 Pack</t>
  </si>
  <si>
    <t>PRODUCT WOMENS</t>
  </si>
  <si>
    <t>Wide Calf Fit</t>
  </si>
  <si>
    <t>Classic Mid Painterly</t>
  </si>
  <si>
    <t>300</t>
  </si>
  <si>
    <t>Green</t>
  </si>
  <si>
    <t xml:space="preserve">Holly Chelsea </t>
  </si>
  <si>
    <t>272</t>
  </si>
  <si>
    <t>Taupe</t>
  </si>
  <si>
    <t>Green Ash</t>
  </si>
  <si>
    <t>KIDS</t>
  </si>
  <si>
    <t>Kids York Solid</t>
  </si>
  <si>
    <t>Kids York Super Flower</t>
  </si>
  <si>
    <t>6-11</t>
  </si>
  <si>
    <t>11-13</t>
  </si>
  <si>
    <t>10K</t>
  </si>
  <si>
    <t>11K</t>
  </si>
  <si>
    <t>12K</t>
  </si>
  <si>
    <t>13K</t>
  </si>
  <si>
    <t>1Y</t>
  </si>
  <si>
    <t>2Y</t>
  </si>
  <si>
    <t>3Y</t>
  </si>
  <si>
    <t>4Y</t>
  </si>
  <si>
    <t>EU</t>
  </si>
  <si>
    <t>US</t>
  </si>
  <si>
    <t>Patch Boot Solid</t>
  </si>
  <si>
    <t>STYLE CODE</t>
  </si>
  <si>
    <t>014</t>
  </si>
  <si>
    <t>Dark Grey</t>
  </si>
  <si>
    <t>Holly Rain Zip</t>
  </si>
  <si>
    <t>W Stewart Clog</t>
  </si>
  <si>
    <t xml:space="preserve">W Ultra Mid Black </t>
  </si>
  <si>
    <t>W/S EX GST</t>
  </si>
  <si>
    <t>TOTAL PRICE EX GST</t>
  </si>
  <si>
    <t>VIEW RANGE ONLINE</t>
  </si>
  <si>
    <t>Florsheim Australia Retail Support</t>
  </si>
  <si>
    <t>Click Here - Partnership Portal</t>
  </si>
  <si>
    <t>SOLD IN 10 PACKS PER SIZE</t>
  </si>
  <si>
    <t>ENTER NUMBER OF PACKS</t>
  </si>
  <si>
    <t>Amanda Plush II Chelsea</t>
  </si>
  <si>
    <t>Burgundy</t>
  </si>
  <si>
    <t>701</t>
  </si>
  <si>
    <t>Mustard</t>
  </si>
  <si>
    <t>277</t>
  </si>
  <si>
    <t>Stone</t>
  </si>
  <si>
    <t>Classic Mid Ferns</t>
  </si>
  <si>
    <t>W Seattle II Mid</t>
  </si>
  <si>
    <t>Amanda II Mid</t>
  </si>
  <si>
    <t>IMAGE LINK view style online</t>
  </si>
  <si>
    <t>Image Link</t>
  </si>
  <si>
    <t>Amanda Plush II Zip</t>
  </si>
  <si>
    <t>M Kicker Rain II</t>
  </si>
  <si>
    <t>610</t>
  </si>
  <si>
    <t>Distributed by Florsheim Australia | Bogs Footwear Customer Service Ph: 03 9485 5611 Email sales@bogsfootwear.com.au</t>
  </si>
  <si>
    <t>RURAL READY</t>
  </si>
  <si>
    <t>COLD WEATHER ESSENTIALS</t>
  </si>
  <si>
    <t>DAILY DEPENDABLES</t>
  </si>
  <si>
    <t>SEASONAL STAPLES</t>
  </si>
  <si>
    <t>THE GARDENERS GO-TO</t>
  </si>
  <si>
    <t>FROM TIDE TO TOWN</t>
  </si>
  <si>
    <t>PRICE EFFECTIVE  1ST SEPTEMBER 2025</t>
  </si>
  <si>
    <t>Mesa Adjustable Calf Boot</t>
  </si>
  <si>
    <t>Piper Chelsea</t>
  </si>
  <si>
    <t>Emerald</t>
  </si>
  <si>
    <t>Purple</t>
  </si>
  <si>
    <t>Hazel Chelsea</t>
  </si>
  <si>
    <t>Black </t>
  </si>
  <si>
    <t>Salmon</t>
  </si>
  <si>
    <t>Patch Boot Floral </t>
  </si>
  <si>
    <t>Patch Ankle Leopard</t>
  </si>
  <si>
    <t>Coral Mid</t>
  </si>
  <si>
    <t>Chestnut</t>
  </si>
  <si>
    <t>Boga</t>
  </si>
  <si>
    <t>Blue</t>
  </si>
  <si>
    <t>ALL-DAY-LONG SHIFT APPROVED</t>
  </si>
  <si>
    <t>Ultra High Seamless</t>
  </si>
  <si>
    <t>Ultra Mid Seamless</t>
  </si>
  <si>
    <t>Classic II Tall Seamless</t>
  </si>
  <si>
    <t>Workman Seamless</t>
  </si>
  <si>
    <t>Classic Camo Seamless</t>
  </si>
  <si>
    <t>Real Tree</t>
  </si>
  <si>
    <t>All Seasons NT Seamless</t>
  </si>
  <si>
    <t>973515NT</t>
  </si>
  <si>
    <t>M Stewart Clog</t>
  </si>
  <si>
    <t>W Stewart Clog (Womens)</t>
  </si>
  <si>
    <t>Boga (Unisex)</t>
  </si>
  <si>
    <t>Olive</t>
  </si>
  <si>
    <t>Oatmeal</t>
  </si>
  <si>
    <t>Olive/Multi</t>
  </si>
  <si>
    <t>M Sauvie Chelsea II  </t>
  </si>
  <si>
    <t>2026 MENS INDENT ORDER FORM</t>
  </si>
  <si>
    <t>FARM TO FACTORY</t>
  </si>
  <si>
    <t>BOGA COLLECTION UNISEX ADULTS</t>
  </si>
  <si>
    <t>EVERYDAY ADVENTURE</t>
  </si>
  <si>
    <t>4/6</t>
  </si>
  <si>
    <t>5/7</t>
  </si>
  <si>
    <t>6/8</t>
  </si>
  <si>
    <t>7/9</t>
  </si>
  <si>
    <t>8/10</t>
  </si>
  <si>
    <t>9/11</t>
  </si>
  <si>
    <t>10/12</t>
  </si>
  <si>
    <t>11/13</t>
  </si>
  <si>
    <t>12/14</t>
  </si>
  <si>
    <t>13/15</t>
  </si>
  <si>
    <t>14/16</t>
  </si>
  <si>
    <t>2026 WOMENS &amp; KIDS INDENT ORDER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</si>
</sst>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63"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Calibri"/>
      <family val="2"/>
    </font>
    <font>
      <b/>
      <sz val="10"/>
      <name val="Calibri"/>
      <family val="2"/>
    </font>
    <font>
      <sz val="10"/>
      <color indexed="8"/>
      <name val="Calibri"/>
      <family val="2"/>
    </font>
    <font>
      <sz val="8"/>
      <name val="Arial"/>
      <family val="2"/>
    </font>
    <font>
      <b/>
      <sz val="10"/>
      <name val="Arial"/>
      <family val="2"/>
    </font>
    <font>
      <b/>
      <sz val="10"/>
      <name val="Calibri"/>
      <family val="2"/>
    </font>
    <font>
      <sz val="10"/>
      <name val="Arial"/>
      <family val="2"/>
    </font>
    <font>
      <sz val="10"/>
      <name val="Arial"/>
      <family val="2"/>
    </font>
    <font>
      <b/>
      <sz val="8"/>
      <color indexed="8"/>
      <name val="Calibri"/>
      <family val="2"/>
    </font>
    <font>
      <sz val="8"/>
      <color indexed="8"/>
      <name val="Calibri"/>
      <family val="2"/>
    </font>
    <font>
      <sz val="10"/>
      <name val="Calibri"/>
      <family val="2"/>
    </font>
    <font>
      <b/>
      <sz val="14"/>
      <name val="Calibri"/>
      <family val="2"/>
    </font>
    <font>
      <u/>
      <sz val="10"/>
      <color theme="10"/>
      <name val="Arial"/>
      <family val="2"/>
    </font>
    <font>
      <b/>
      <sz val="10"/>
      <color rgb="FFFF0000"/>
      <name val="Arial"/>
      <family val="2"/>
    </font>
    <font>
      <sz val="10"/>
      <color theme="1"/>
      <name val="Calibri"/>
      <family val="2"/>
    </font>
    <font>
      <sz val="10"/>
      <color theme="1"/>
      <name val="Arial"/>
      <family val="2"/>
    </font>
    <font>
      <sz val="10"/>
      <color rgb="FFFF0000"/>
      <name val="Arial"/>
      <family val="2"/>
    </font>
    <font>
      <b/>
      <sz val="10"/>
      <name val="Calibri"/>
      <family val="2"/>
      <scheme val="minor"/>
    </font>
    <font>
      <b/>
      <sz val="10"/>
      <color theme="1"/>
      <name val="Arial"/>
      <family val="2"/>
    </font>
    <font>
      <sz val="10"/>
      <color rgb="FF000000"/>
      <name val="Arial"/>
      <family val="2"/>
    </font>
    <font>
      <b/>
      <sz val="14"/>
      <color indexed="8"/>
      <name val="Calibri"/>
      <family val="2"/>
    </font>
    <font>
      <b/>
      <sz val="12"/>
      <color rgb="FFFF0000"/>
      <name val="Arial"/>
      <family val="2"/>
    </font>
    <font>
      <b/>
      <sz val="14"/>
      <name val="Calibri"/>
      <family val="2"/>
      <scheme val="minor"/>
    </font>
    <font>
      <b/>
      <sz val="12"/>
      <name val="Arial"/>
      <family val="2"/>
    </font>
    <font>
      <sz val="12"/>
      <name val="Arial"/>
      <family val="2"/>
    </font>
    <font>
      <b/>
      <sz val="14"/>
      <name val="Arial"/>
      <family val="2"/>
    </font>
    <font>
      <sz val="11"/>
      <name val="Arial"/>
      <family val="2"/>
    </font>
    <font>
      <b/>
      <sz val="14"/>
      <color theme="0"/>
      <name val="Arial"/>
      <family val="2"/>
    </font>
    <font>
      <b/>
      <u/>
      <sz val="14"/>
      <color theme="0"/>
      <name val="Arial"/>
      <family val="2"/>
    </font>
    <font>
      <b/>
      <sz val="8"/>
      <color theme="0"/>
      <name val="Arial"/>
      <family val="2"/>
    </font>
    <font>
      <b/>
      <sz val="14"/>
      <color theme="1"/>
      <name val="Calibri"/>
      <family val="2"/>
    </font>
    <font>
      <b/>
      <sz val="18"/>
      <name val="Arial"/>
      <family val="2"/>
    </font>
    <font>
      <sz val="10"/>
      <color rgb="FF00B050"/>
      <name val="Arial"/>
      <family val="2"/>
    </font>
    <font>
      <b/>
      <sz val="10"/>
      <color rgb="FF00B050"/>
      <name val="Arial"/>
      <family val="2"/>
    </font>
    <font>
      <u/>
      <sz val="10"/>
      <color rgb="FFFF0000"/>
      <name val="Arial"/>
      <family val="2"/>
    </font>
    <font>
      <b/>
      <sz val="8"/>
      <color indexed="8"/>
      <name val="Arial"/>
      <family val="2"/>
    </font>
    <font>
      <b/>
      <sz val="10"/>
      <color indexed="8"/>
      <name val="Arial"/>
      <family val="2"/>
    </font>
    <font>
      <b/>
      <sz val="7"/>
      <color indexed="8"/>
      <name val="Arial"/>
      <family val="2"/>
    </font>
    <font>
      <b/>
      <sz val="8"/>
      <name val="Arial"/>
      <family val="2"/>
    </font>
    <font>
      <b/>
      <sz val="12"/>
      <color indexed="8"/>
      <name val="Arial"/>
      <family val="2"/>
    </font>
    <font>
      <b/>
      <sz val="9"/>
      <color indexed="8"/>
      <name val="Arial"/>
      <family val="2"/>
    </font>
    <font>
      <b/>
      <sz val="6"/>
      <color indexed="8"/>
      <name val="Calibri"/>
      <family val="2"/>
    </font>
    <font>
      <b/>
      <sz val="7"/>
      <color theme="1"/>
      <name val="Arial"/>
      <family val="2"/>
    </font>
    <font>
      <sz val="10"/>
      <color indexed="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1"/>
        <bgColor indexed="64"/>
      </patternFill>
    </fill>
  </fills>
  <borders count="8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4" fontId="1" fillId="0" borderId="0" applyFont="0" applyFill="0" applyBorder="0" applyAlignment="0" applyProtection="0"/>
  </cellStyleXfs>
  <cellXfs count="475">
    <xf numFmtId="0" fontId="0" fillId="0" borderId="0" xfId="0"/>
    <xf numFmtId="0" fontId="23" fillId="0" borderId="0" xfId="0" applyFont="1" applyAlignment="1">
      <alignment vertical="top" wrapText="1"/>
    </xf>
    <xf numFmtId="0" fontId="0" fillId="0" borderId="0" xfId="0"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23" fillId="0" borderId="0" xfId="0" applyFont="1" applyAlignment="1">
      <alignment horizontal="center" vertical="top" wrapText="1"/>
    </xf>
    <xf numFmtId="0" fontId="0" fillId="0" borderId="0" xfId="0" applyAlignment="1">
      <alignment horizontal="center"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25" fillId="0" borderId="0" xfId="0" applyFont="1"/>
    <xf numFmtId="0" fontId="34" fillId="0" borderId="0" xfId="0" applyFont="1"/>
    <xf numFmtId="0" fontId="26" fillId="0" borderId="0" xfId="0" applyFont="1"/>
    <xf numFmtId="0" fontId="35" fillId="0" borderId="0" xfId="0" applyFont="1"/>
    <xf numFmtId="0" fontId="40" fillId="0" borderId="0" xfId="0" applyFont="1"/>
    <xf numFmtId="0" fontId="40" fillId="0" borderId="26" xfId="0" applyFont="1" applyBorder="1"/>
    <xf numFmtId="49" fontId="34" fillId="0" borderId="23" xfId="0" applyNumberFormat="1" applyFont="1" applyBorder="1"/>
    <xf numFmtId="49" fontId="33" fillId="0" borderId="22" xfId="0" applyNumberFormat="1" applyFont="1" applyBorder="1"/>
    <xf numFmtId="0" fontId="19" fillId="0" borderId="22" xfId="0" applyFont="1" applyBorder="1" applyAlignment="1" applyProtection="1">
      <alignment horizontal="center" vertical="center" wrapText="1"/>
      <protection hidden="1"/>
    </xf>
    <xf numFmtId="44" fontId="0" fillId="0" borderId="0" xfId="28" applyFont="1"/>
    <xf numFmtId="1" fontId="1" fillId="25" borderId="13" xfId="0" applyNumberFormat="1" applyFont="1" applyFill="1" applyBorder="1" applyAlignment="1" applyProtection="1">
      <alignment horizontal="center" vertical="center"/>
      <protection locked="0" hidden="1"/>
    </xf>
    <xf numFmtId="1" fontId="1" fillId="25" borderId="13" xfId="0" applyNumberFormat="1" applyFont="1" applyFill="1" applyBorder="1" applyAlignment="1" applyProtection="1">
      <alignment horizontal="center" vertical="center"/>
      <protection hidden="1"/>
    </xf>
    <xf numFmtId="1" fontId="23" fillId="25" borderId="13" xfId="0" applyNumberFormat="1" applyFont="1" applyFill="1" applyBorder="1" applyAlignment="1" applyProtection="1">
      <alignment vertical="center"/>
      <protection locked="0" hidden="1"/>
    </xf>
    <xf numFmtId="1" fontId="23" fillId="25" borderId="13" xfId="0" applyNumberFormat="1" applyFont="1" applyFill="1" applyBorder="1" applyAlignment="1" applyProtection="1">
      <alignment vertical="center"/>
      <protection hidden="1"/>
    </xf>
    <xf numFmtId="1" fontId="23" fillId="25" borderId="13" xfId="0" applyNumberFormat="1" applyFont="1" applyFill="1" applyBorder="1" applyAlignment="1" applyProtection="1">
      <alignment horizontal="center" vertical="center"/>
      <protection hidden="1"/>
    </xf>
    <xf numFmtId="1" fontId="23" fillId="25" borderId="13" xfId="0" applyNumberFormat="1" applyFont="1" applyFill="1" applyBorder="1" applyAlignment="1" applyProtection="1">
      <alignment horizontal="center" vertical="center"/>
      <protection locked="0" hidden="1"/>
    </xf>
    <xf numFmtId="0" fontId="24" fillId="0" borderId="38" xfId="0" applyFont="1" applyBorder="1"/>
    <xf numFmtId="0" fontId="43" fillId="0" borderId="0" xfId="0" applyFont="1" applyAlignment="1">
      <alignment vertical="center" wrapText="1"/>
    </xf>
    <xf numFmtId="0" fontId="45" fillId="0" borderId="0" xfId="0" applyFont="1" applyAlignment="1">
      <alignment vertical="center" wrapText="1"/>
    </xf>
    <xf numFmtId="0" fontId="43" fillId="26" borderId="23" xfId="0" applyFont="1" applyFill="1" applyBorder="1" applyAlignment="1">
      <alignment vertical="center" wrapText="1"/>
    </xf>
    <xf numFmtId="44" fontId="1" fillId="0" borderId="53" xfId="0" applyNumberFormat="1" applyFont="1" applyBorder="1"/>
    <xf numFmtId="44" fontId="1" fillId="0" borderId="54" xfId="0" applyNumberFormat="1" applyFont="1" applyBorder="1"/>
    <xf numFmtId="16" fontId="42" fillId="0" borderId="25" xfId="0" applyNumberFormat="1" applyFont="1" applyBorder="1"/>
    <xf numFmtId="0" fontId="31" fillId="0" borderId="26" xfId="35" applyFill="1" applyBorder="1" applyAlignment="1"/>
    <xf numFmtId="0" fontId="24" fillId="0" borderId="22" xfId="0" applyFont="1" applyBorder="1"/>
    <xf numFmtId="0" fontId="24" fillId="0" borderId="24" xfId="0" applyFont="1" applyBorder="1"/>
    <xf numFmtId="0" fontId="20" fillId="0" borderId="22" xfId="0" applyFont="1" applyBorder="1"/>
    <xf numFmtId="0" fontId="34" fillId="0" borderId="23" xfId="0" applyFont="1" applyBorder="1" applyAlignment="1">
      <alignment horizontal="right" vertical="center"/>
    </xf>
    <xf numFmtId="49" fontId="37" fillId="0" borderId="23" xfId="0" applyNumberFormat="1" applyFont="1" applyBorder="1" applyAlignment="1">
      <alignment vertical="center"/>
    </xf>
    <xf numFmtId="0" fontId="24" fillId="0" borderId="23" xfId="0" applyFont="1" applyBorder="1"/>
    <xf numFmtId="44" fontId="34" fillId="25" borderId="13" xfId="28" applyFont="1" applyFill="1" applyBorder="1"/>
    <xf numFmtId="44" fontId="1" fillId="0" borderId="13" xfId="0" applyNumberFormat="1" applyFont="1" applyBorder="1"/>
    <xf numFmtId="1" fontId="37" fillId="25" borderId="57" xfId="0" applyNumberFormat="1" applyFont="1" applyFill="1" applyBorder="1" applyAlignment="1" applyProtection="1">
      <alignment horizontal="center" vertical="center"/>
      <protection hidden="1"/>
    </xf>
    <xf numFmtId="1" fontId="37" fillId="25" borderId="57" xfId="0" applyNumberFormat="1" applyFont="1" applyFill="1" applyBorder="1" applyAlignment="1" applyProtection="1">
      <alignment horizontal="center" vertical="center"/>
      <protection locked="0" hidden="1"/>
    </xf>
    <xf numFmtId="49" fontId="21" fillId="0" borderId="59" xfId="0" applyNumberFormat="1" applyFont="1" applyBorder="1"/>
    <xf numFmtId="0" fontId="0" fillId="0" borderId="42" xfId="0" applyBorder="1"/>
    <xf numFmtId="1" fontId="23" fillId="25" borderId="61" xfId="0" applyNumberFormat="1" applyFont="1" applyFill="1" applyBorder="1" applyAlignment="1" applyProtection="1">
      <alignment horizontal="center" vertical="center"/>
      <protection locked="0" hidden="1"/>
    </xf>
    <xf numFmtId="1" fontId="23" fillId="25" borderId="61" xfId="0" applyNumberFormat="1" applyFont="1" applyFill="1" applyBorder="1" applyAlignment="1" applyProtection="1">
      <alignment horizontal="center" vertical="center"/>
      <protection hidden="1"/>
    </xf>
    <xf numFmtId="1" fontId="1" fillId="25" borderId="57" xfId="0" applyNumberFormat="1" applyFont="1" applyFill="1" applyBorder="1" applyAlignment="1" applyProtection="1">
      <alignment horizontal="center" vertical="center"/>
      <protection locked="0" hidden="1"/>
    </xf>
    <xf numFmtId="1" fontId="1" fillId="25" borderId="57" xfId="0" applyNumberFormat="1" applyFont="1" applyFill="1" applyBorder="1" applyAlignment="1" applyProtection="1">
      <alignment horizontal="center" vertical="center"/>
      <protection hidden="1"/>
    </xf>
    <xf numFmtId="0" fontId="24" fillId="0" borderId="0" xfId="0" applyFont="1"/>
    <xf numFmtId="44" fontId="1" fillId="0" borderId="64" xfId="0" applyNumberFormat="1" applyFont="1" applyBorder="1"/>
    <xf numFmtId="49" fontId="33" fillId="25" borderId="27" xfId="0" applyNumberFormat="1" applyFont="1" applyFill="1" applyBorder="1"/>
    <xf numFmtId="0" fontId="1" fillId="0" borderId="70" xfId="0" applyFont="1" applyBorder="1"/>
    <xf numFmtId="44" fontId="1" fillId="0" borderId="64" xfId="0" applyNumberFormat="1" applyFont="1" applyBorder="1" applyAlignment="1">
      <alignment vertical="center"/>
    </xf>
    <xf numFmtId="0" fontId="1" fillId="0" borderId="71" xfId="0" applyFont="1" applyBorder="1"/>
    <xf numFmtId="0" fontId="38" fillId="0" borderId="15" xfId="0" applyFont="1" applyBorder="1" applyAlignment="1">
      <alignment horizontal="left" vertical="center"/>
    </xf>
    <xf numFmtId="49" fontId="34" fillId="25" borderId="15" xfId="0" applyNumberFormat="1" applyFont="1" applyFill="1" applyBorder="1"/>
    <xf numFmtId="0" fontId="38" fillId="0" borderId="15" xfId="0" applyFont="1" applyBorder="1" applyAlignment="1">
      <alignment vertical="center"/>
    </xf>
    <xf numFmtId="44" fontId="38" fillId="0" borderId="15" xfId="28" applyFont="1" applyBorder="1" applyAlignment="1">
      <alignment vertical="center"/>
    </xf>
    <xf numFmtId="44" fontId="1" fillId="0" borderId="65" xfId="28" applyFont="1" applyBorder="1" applyAlignment="1">
      <alignment vertical="center"/>
    </xf>
    <xf numFmtId="1" fontId="34" fillId="26" borderId="57" xfId="0" applyNumberFormat="1" applyFont="1" applyFill="1" applyBorder="1" applyAlignment="1" applyProtection="1">
      <alignment horizontal="center"/>
      <protection locked="0" hidden="1"/>
    </xf>
    <xf numFmtId="1" fontId="34" fillId="26" borderId="58" xfId="0" applyNumberFormat="1" applyFont="1" applyFill="1" applyBorder="1" applyAlignment="1" applyProtection="1">
      <alignment horizontal="center"/>
      <protection hidden="1"/>
    </xf>
    <xf numFmtId="49" fontId="33" fillId="25" borderId="27" xfId="0" applyNumberFormat="1" applyFont="1" applyFill="1" applyBorder="1" applyAlignment="1">
      <alignment horizontal="center"/>
    </xf>
    <xf numFmtId="0" fontId="43" fillId="26" borderId="38" xfId="0" applyFont="1" applyFill="1" applyBorder="1" applyAlignment="1">
      <alignment vertical="center" wrapText="1"/>
    </xf>
    <xf numFmtId="49" fontId="21" fillId="0" borderId="22" xfId="0" applyNumberFormat="1" applyFont="1" applyBorder="1"/>
    <xf numFmtId="44" fontId="1" fillId="0" borderId="24" xfId="0" applyNumberFormat="1" applyFont="1" applyBorder="1"/>
    <xf numFmtId="44" fontId="1" fillId="0" borderId="23" xfId="0" applyNumberFormat="1" applyFont="1" applyBorder="1"/>
    <xf numFmtId="49" fontId="20" fillId="0" borderId="22" xfId="0" applyNumberFormat="1" applyFont="1" applyBorder="1" applyAlignment="1">
      <alignment horizontal="center"/>
    </xf>
    <xf numFmtId="0" fontId="23" fillId="0" borderId="37" xfId="0" applyFont="1" applyBorder="1"/>
    <xf numFmtId="0" fontId="23" fillId="0" borderId="38" xfId="0" applyFont="1" applyBorder="1"/>
    <xf numFmtId="0" fontId="23" fillId="0" borderId="39" xfId="0" applyFont="1" applyBorder="1"/>
    <xf numFmtId="0" fontId="37" fillId="0" borderId="14" xfId="0" applyFont="1" applyBorder="1" applyAlignment="1">
      <alignment horizontal="center" vertical="center"/>
    </xf>
    <xf numFmtId="0" fontId="37" fillId="0" borderId="69" xfId="0" applyFont="1" applyBorder="1" applyAlignment="1">
      <alignment horizontal="center" vertical="center"/>
    </xf>
    <xf numFmtId="0" fontId="25" fillId="0" borderId="26" xfId="0" applyFont="1" applyBorder="1"/>
    <xf numFmtId="44" fontId="34" fillId="25" borderId="14" xfId="28" applyFont="1" applyFill="1" applyBorder="1"/>
    <xf numFmtId="44" fontId="34" fillId="25" borderId="15" xfId="28" applyFont="1" applyFill="1" applyBorder="1"/>
    <xf numFmtId="44" fontId="1" fillId="0" borderId="65" xfId="0" applyNumberFormat="1" applyFont="1" applyBorder="1"/>
    <xf numFmtId="1" fontId="1" fillId="25" borderId="58" xfId="0" applyNumberFormat="1" applyFont="1" applyFill="1" applyBorder="1" applyAlignment="1" applyProtection="1">
      <alignment horizontal="center" vertical="center"/>
      <protection locked="0" hidden="1"/>
    </xf>
    <xf numFmtId="44" fontId="1" fillId="0" borderId="69" xfId="0" applyNumberFormat="1" applyFont="1" applyBorder="1"/>
    <xf numFmtId="0" fontId="37" fillId="0" borderId="28" xfId="0" applyFont="1" applyBorder="1" applyAlignment="1">
      <alignment horizontal="center" vertical="center"/>
    </xf>
    <xf numFmtId="49" fontId="30" fillId="0" borderId="27" xfId="0" applyNumberFormat="1" applyFont="1" applyBorder="1" applyAlignment="1">
      <alignment vertical="center"/>
    </xf>
    <xf numFmtId="0" fontId="36" fillId="0" borderId="38" xfId="0" applyFont="1" applyBorder="1"/>
    <xf numFmtId="44" fontId="36" fillId="0" borderId="39" xfId="28" applyFont="1" applyBorder="1" applyAlignment="1"/>
    <xf numFmtId="0" fontId="41" fillId="0" borderId="37" xfId="0" applyFont="1" applyBorder="1" applyAlignment="1">
      <alignment vertical="center"/>
    </xf>
    <xf numFmtId="49" fontId="30" fillId="24" borderId="31" xfId="0" applyNumberFormat="1" applyFont="1" applyFill="1" applyBorder="1" applyAlignment="1">
      <alignment vertical="center"/>
    </xf>
    <xf numFmtId="1" fontId="52" fillId="25" borderId="13" xfId="0" applyNumberFormat="1" applyFont="1" applyFill="1" applyBorder="1" applyAlignment="1" applyProtection="1">
      <alignment horizontal="center" vertical="center"/>
      <protection locked="0" hidden="1"/>
    </xf>
    <xf numFmtId="1" fontId="52" fillId="25" borderId="13" xfId="0" applyNumberFormat="1" applyFont="1" applyFill="1" applyBorder="1" applyAlignment="1" applyProtection="1">
      <alignment horizontal="center" vertical="center"/>
      <protection hidden="1"/>
    </xf>
    <xf numFmtId="1" fontId="52" fillId="26" borderId="13" xfId="0" applyNumberFormat="1" applyFont="1" applyFill="1" applyBorder="1" applyAlignment="1" applyProtection="1">
      <alignment horizontal="center" vertical="center"/>
      <protection locked="0" hidden="1"/>
    </xf>
    <xf numFmtId="1" fontId="52" fillId="26" borderId="48" xfId="0" applyNumberFormat="1" applyFont="1" applyFill="1" applyBorder="1" applyAlignment="1" applyProtection="1">
      <alignment horizontal="center" vertical="center"/>
      <protection hidden="1"/>
    </xf>
    <xf numFmtId="1" fontId="52" fillId="25" borderId="14" xfId="0" applyNumberFormat="1" applyFont="1" applyFill="1" applyBorder="1" applyAlignment="1" applyProtection="1">
      <alignment horizontal="center" vertical="center"/>
      <protection locked="0" hidden="1"/>
    </xf>
    <xf numFmtId="1" fontId="52" fillId="25" borderId="14" xfId="0" applyNumberFormat="1" applyFont="1" applyFill="1" applyBorder="1" applyAlignment="1" applyProtection="1">
      <alignment horizontal="center" vertical="center"/>
      <protection hidden="1"/>
    </xf>
    <xf numFmtId="1" fontId="51" fillId="26" borderId="14" xfId="0" applyNumberFormat="1" applyFont="1" applyFill="1" applyBorder="1" applyAlignment="1" applyProtection="1">
      <alignment vertical="center"/>
      <protection hidden="1"/>
    </xf>
    <xf numFmtId="1" fontId="51" fillId="26" borderId="40" xfId="0" applyNumberFormat="1" applyFont="1" applyFill="1" applyBorder="1" applyAlignment="1" applyProtection="1">
      <alignment horizontal="center"/>
      <protection hidden="1"/>
    </xf>
    <xf numFmtId="1" fontId="52" fillId="25" borderId="61" xfId="0" applyNumberFormat="1" applyFont="1" applyFill="1" applyBorder="1" applyAlignment="1" applyProtection="1">
      <alignment horizontal="center" vertical="center"/>
      <protection locked="0" hidden="1"/>
    </xf>
    <xf numFmtId="1" fontId="52" fillId="25" borderId="61" xfId="0" applyNumberFormat="1" applyFont="1" applyFill="1" applyBorder="1" applyAlignment="1" applyProtection="1">
      <alignment horizontal="center" vertical="center"/>
      <protection hidden="1"/>
    </xf>
    <xf numFmtId="1" fontId="32" fillId="25" borderId="13" xfId="0" applyNumberFormat="1" applyFont="1" applyFill="1" applyBorder="1" applyAlignment="1" applyProtection="1">
      <alignment vertical="center"/>
      <protection locked="0" hidden="1"/>
    </xf>
    <xf numFmtId="1" fontId="32" fillId="25" borderId="13" xfId="0" applyNumberFormat="1" applyFont="1" applyFill="1" applyBorder="1" applyAlignment="1" applyProtection="1">
      <alignment vertical="center"/>
      <protection hidden="1"/>
    </xf>
    <xf numFmtId="1" fontId="52" fillId="26" borderId="61" xfId="0" applyNumberFormat="1" applyFont="1" applyFill="1" applyBorder="1" applyAlignment="1" applyProtection="1">
      <alignment horizontal="center" vertical="center"/>
      <protection locked="0" hidden="1"/>
    </xf>
    <xf numFmtId="1" fontId="52" fillId="26" borderId="67" xfId="0" applyNumberFormat="1" applyFont="1" applyFill="1" applyBorder="1" applyAlignment="1" applyProtection="1">
      <alignment horizontal="center" vertical="center"/>
      <protection hidden="1"/>
    </xf>
    <xf numFmtId="1" fontId="52" fillId="26" borderId="15" xfId="0" applyNumberFormat="1" applyFont="1" applyFill="1" applyBorder="1" applyAlignment="1" applyProtection="1">
      <alignment horizontal="center" vertical="center"/>
      <protection locked="0" hidden="1"/>
    </xf>
    <xf numFmtId="0" fontId="1" fillId="25" borderId="13" xfId="0" applyFont="1" applyFill="1" applyBorder="1" applyAlignment="1" applyProtection="1">
      <alignment horizontal="left"/>
      <protection hidden="1"/>
    </xf>
    <xf numFmtId="49" fontId="1" fillId="25" borderId="13" xfId="0" applyNumberFormat="1" applyFont="1" applyFill="1" applyBorder="1"/>
    <xf numFmtId="0" fontId="1" fillId="25" borderId="61" xfId="0" applyFont="1" applyFill="1" applyBorder="1" applyAlignment="1" applyProtection="1">
      <alignment horizontal="left"/>
      <protection hidden="1"/>
    </xf>
    <xf numFmtId="49" fontId="1" fillId="25" borderId="61" xfId="0" applyNumberFormat="1" applyFont="1" applyFill="1" applyBorder="1"/>
    <xf numFmtId="0" fontId="1" fillId="25" borderId="57" xfId="0" applyFont="1" applyFill="1" applyBorder="1" applyAlignment="1" applyProtection="1">
      <alignment horizontal="left"/>
      <protection hidden="1"/>
    </xf>
    <xf numFmtId="49" fontId="1" fillId="25" borderId="57" xfId="0" applyNumberFormat="1" applyFont="1" applyFill="1" applyBorder="1"/>
    <xf numFmtId="44" fontId="1" fillId="25" borderId="61" xfId="28" applyFont="1" applyFill="1" applyBorder="1" applyAlignment="1">
      <alignment vertical="center"/>
    </xf>
    <xf numFmtId="44" fontId="1" fillId="25" borderId="13" xfId="28" applyFont="1" applyFill="1" applyBorder="1" applyAlignment="1">
      <alignment vertical="center"/>
    </xf>
    <xf numFmtId="1" fontId="1" fillId="25" borderId="50" xfId="0" applyNumberFormat="1" applyFont="1" applyFill="1" applyBorder="1" applyAlignment="1">
      <alignment horizontal="center" vertical="center"/>
    </xf>
    <xf numFmtId="44" fontId="1" fillId="25" borderId="21" xfId="28" applyFont="1" applyFill="1" applyBorder="1"/>
    <xf numFmtId="1" fontId="1" fillId="25" borderId="46" xfId="0" applyNumberFormat="1" applyFont="1" applyFill="1" applyBorder="1" applyAlignment="1">
      <alignment horizontal="center" vertical="center"/>
    </xf>
    <xf numFmtId="44" fontId="1" fillId="25" borderId="17" xfId="28" applyFont="1" applyFill="1" applyBorder="1"/>
    <xf numFmtId="0" fontId="29" fillId="0" borderId="23" xfId="0" applyFont="1" applyBorder="1" applyProtection="1">
      <protection hidden="1"/>
    </xf>
    <xf numFmtId="0" fontId="29" fillId="0" borderId="24" xfId="0" applyFont="1" applyBorder="1" applyProtection="1">
      <protection hidden="1"/>
    </xf>
    <xf numFmtId="3" fontId="1" fillId="25" borderId="68" xfId="0" applyNumberFormat="1" applyFont="1" applyFill="1" applyBorder="1" applyAlignment="1">
      <alignment horizontal="center" vertical="center"/>
    </xf>
    <xf numFmtId="44" fontId="1" fillId="25" borderId="14" xfId="28" applyFont="1" applyFill="1" applyBorder="1"/>
    <xf numFmtId="44" fontId="1" fillId="25" borderId="13" xfId="28" applyFont="1" applyFill="1" applyBorder="1"/>
    <xf numFmtId="44" fontId="1" fillId="25" borderId="13" xfId="28" applyFont="1" applyFill="1" applyBorder="1" applyAlignment="1">
      <alignment horizontal="right"/>
    </xf>
    <xf numFmtId="3" fontId="1" fillId="25" borderId="70" xfId="0" applyNumberFormat="1" applyFont="1" applyFill="1" applyBorder="1" applyAlignment="1">
      <alignment horizontal="center" vertical="center"/>
    </xf>
    <xf numFmtId="44" fontId="1" fillId="25" borderId="64" xfId="28" applyFont="1" applyFill="1" applyBorder="1" applyAlignment="1">
      <alignment horizontal="center"/>
    </xf>
    <xf numFmtId="44" fontId="1" fillId="25" borderId="57" xfId="28" applyFont="1" applyFill="1" applyBorder="1"/>
    <xf numFmtId="3" fontId="1" fillId="25" borderId="71" xfId="0" applyNumberFormat="1" applyFont="1" applyFill="1" applyBorder="1" applyAlignment="1">
      <alignment horizontal="center" vertical="center"/>
    </xf>
    <xf numFmtId="44" fontId="1" fillId="25" borderId="15" xfId="28" applyFont="1" applyFill="1" applyBorder="1"/>
    <xf numFmtId="0" fontId="1" fillId="0" borderId="24" xfId="0" applyFont="1" applyBorder="1"/>
    <xf numFmtId="44" fontId="1" fillId="25" borderId="61" xfId="28" applyFont="1" applyFill="1" applyBorder="1"/>
    <xf numFmtId="49" fontId="30" fillId="0" borderId="23" xfId="0" applyNumberFormat="1" applyFont="1" applyBorder="1" applyAlignment="1">
      <alignment horizontal="left" vertical="center"/>
    </xf>
    <xf numFmtId="44" fontId="29" fillId="0" borderId="23" xfId="28" applyFont="1" applyBorder="1" applyProtection="1">
      <protection hidden="1"/>
    </xf>
    <xf numFmtId="0" fontId="1" fillId="25" borderId="23" xfId="0" applyFont="1" applyFill="1" applyBorder="1" applyProtection="1">
      <protection hidden="1"/>
    </xf>
    <xf numFmtId="49" fontId="1" fillId="25" borderId="23" xfId="0" applyNumberFormat="1" applyFont="1" applyFill="1" applyBorder="1"/>
    <xf numFmtId="44" fontId="1" fillId="25" borderId="23" xfId="28" applyFont="1" applyFill="1" applyBorder="1"/>
    <xf numFmtId="3" fontId="1" fillId="25" borderId="23" xfId="0" applyNumberFormat="1" applyFont="1" applyFill="1" applyBorder="1" applyAlignment="1">
      <alignment horizontal="center" vertical="center"/>
    </xf>
    <xf numFmtId="44" fontId="1" fillId="0" borderId="13" xfId="0" applyNumberFormat="1" applyFont="1" applyBorder="1" applyAlignment="1">
      <alignment vertical="center"/>
    </xf>
    <xf numFmtId="44" fontId="1" fillId="0" borderId="15" xfId="0" applyNumberFormat="1" applyFont="1" applyBorder="1" applyAlignment="1">
      <alignment vertical="center"/>
    </xf>
    <xf numFmtId="44" fontId="1" fillId="25" borderId="57" xfId="28" applyFont="1" applyFill="1" applyBorder="1" applyAlignment="1">
      <alignment horizontal="right"/>
    </xf>
    <xf numFmtId="49" fontId="1" fillId="25" borderId="13" xfId="0" applyNumberFormat="1" applyFont="1" applyFill="1" applyBorder="1" applyAlignment="1">
      <alignment vertical="center"/>
    </xf>
    <xf numFmtId="0" fontId="1" fillId="0" borderId="72" xfId="0" applyFont="1" applyBorder="1"/>
    <xf numFmtId="44" fontId="31" fillId="0" borderId="44" xfId="28" applyFont="1" applyFill="1" applyBorder="1" applyAlignment="1"/>
    <xf numFmtId="1" fontId="52" fillId="26" borderId="57" xfId="0" applyNumberFormat="1" applyFont="1" applyFill="1" applyBorder="1" applyAlignment="1" applyProtection="1">
      <alignment horizontal="center" vertical="center"/>
      <protection locked="0" hidden="1"/>
    </xf>
    <xf numFmtId="1" fontId="52" fillId="26" borderId="58" xfId="0" applyNumberFormat="1" applyFont="1" applyFill="1" applyBorder="1" applyAlignment="1" applyProtection="1">
      <alignment horizontal="center" vertical="center"/>
      <protection hidden="1"/>
    </xf>
    <xf numFmtId="0" fontId="1" fillId="0" borderId="68" xfId="0" applyFont="1" applyBorder="1"/>
    <xf numFmtId="44" fontId="1" fillId="0" borderId="13" xfId="28" applyFont="1" applyBorder="1"/>
    <xf numFmtId="44" fontId="1" fillId="0" borderId="14" xfId="0" applyNumberFormat="1" applyFont="1" applyBorder="1"/>
    <xf numFmtId="0" fontId="53" fillId="0" borderId="26" xfId="35" applyFont="1" applyFill="1" applyBorder="1" applyAlignment="1"/>
    <xf numFmtId="0" fontId="55" fillId="0" borderId="28" xfId="0" applyFont="1" applyBorder="1" applyAlignment="1" applyProtection="1">
      <alignment horizontal="center" vertical="center"/>
      <protection hidden="1"/>
    </xf>
    <xf numFmtId="0" fontId="55" fillId="0" borderId="14" xfId="0" applyFont="1" applyBorder="1" applyAlignment="1" applyProtection="1">
      <alignment horizontal="center" vertical="center"/>
      <protection hidden="1"/>
    </xf>
    <xf numFmtId="0" fontId="55" fillId="0" borderId="40" xfId="0" applyFont="1" applyBorder="1" applyAlignment="1" applyProtection="1">
      <alignment horizontal="center" vertical="center"/>
      <protection hidden="1"/>
    </xf>
    <xf numFmtId="49" fontId="55" fillId="0" borderId="30" xfId="0" applyNumberFormat="1" applyFont="1" applyBorder="1" applyAlignment="1">
      <alignment horizontal="center" vertical="center"/>
    </xf>
    <xf numFmtId="0" fontId="55" fillId="0" borderId="15" xfId="0" applyFont="1" applyBorder="1" applyAlignment="1" applyProtection="1">
      <alignment horizontal="center" vertical="center"/>
      <protection hidden="1"/>
    </xf>
    <xf numFmtId="0" fontId="55" fillId="0" borderId="47" xfId="0" applyFont="1" applyBorder="1" applyAlignment="1" applyProtection="1">
      <alignment horizontal="center" vertical="center"/>
      <protection hidden="1"/>
    </xf>
    <xf numFmtId="0" fontId="1" fillId="0" borderId="73" xfId="0" applyFont="1" applyBorder="1"/>
    <xf numFmtId="1" fontId="52" fillId="25" borderId="57" xfId="0" applyNumberFormat="1" applyFont="1" applyFill="1" applyBorder="1" applyAlignment="1" applyProtection="1">
      <alignment horizontal="center" vertical="center"/>
      <protection hidden="1"/>
    </xf>
    <xf numFmtId="0" fontId="58" fillId="0" borderId="45" xfId="0" applyFont="1" applyBorder="1" applyAlignment="1" applyProtection="1">
      <alignment horizontal="center" vertical="center" wrapText="1"/>
      <protection hidden="1"/>
    </xf>
    <xf numFmtId="0" fontId="55" fillId="0" borderId="18" xfId="0" applyFont="1" applyBorder="1" applyAlignment="1" applyProtection="1">
      <alignment horizontal="center" vertical="center" wrapText="1"/>
      <protection hidden="1"/>
    </xf>
    <xf numFmtId="0" fontId="55" fillId="0" borderId="19" xfId="0" applyFont="1" applyBorder="1" applyAlignment="1" applyProtection="1">
      <alignment horizontal="center" vertical="center" wrapText="1"/>
      <protection hidden="1"/>
    </xf>
    <xf numFmtId="0" fontId="55" fillId="0" borderId="20" xfId="0" applyFont="1" applyBorder="1" applyAlignment="1" applyProtection="1">
      <alignment horizontal="center" vertical="center" wrapText="1"/>
      <protection hidden="1"/>
    </xf>
    <xf numFmtId="0" fontId="58" fillId="0" borderId="25" xfId="0" applyFont="1" applyBorder="1" applyAlignment="1" applyProtection="1">
      <alignment horizontal="center" vertical="center" wrapText="1"/>
      <protection hidden="1"/>
    </xf>
    <xf numFmtId="0" fontId="55" fillId="0" borderId="36" xfId="0" applyFont="1" applyBorder="1" applyAlignment="1" applyProtection="1">
      <alignment horizontal="center" wrapText="1"/>
      <protection hidden="1"/>
    </xf>
    <xf numFmtId="0" fontId="55" fillId="0" borderId="31" xfId="0" applyFont="1" applyBorder="1" applyAlignment="1" applyProtection="1">
      <alignment horizontal="center" wrapText="1"/>
      <protection hidden="1"/>
    </xf>
    <xf numFmtId="0" fontId="55" fillId="0" borderId="32" xfId="0" applyFont="1" applyBorder="1" applyAlignment="1" applyProtection="1">
      <alignment horizontal="center" wrapText="1"/>
      <protection hidden="1"/>
    </xf>
    <xf numFmtId="0" fontId="23" fillId="0" borderId="22" xfId="0" applyFont="1" applyBorder="1"/>
    <xf numFmtId="0" fontId="23" fillId="0" borderId="24" xfId="0" applyFont="1" applyBorder="1"/>
    <xf numFmtId="0" fontId="23" fillId="0" borderId="23" xfId="0" applyFont="1" applyBorder="1"/>
    <xf numFmtId="0" fontId="1" fillId="0" borderId="38" xfId="0" applyFont="1" applyBorder="1"/>
    <xf numFmtId="0" fontId="23" fillId="0" borderId="0" xfId="0" applyFont="1" applyAlignment="1">
      <alignment vertical="center"/>
    </xf>
    <xf numFmtId="0" fontId="31" fillId="0" borderId="44" xfId="35" applyFill="1" applyBorder="1" applyAlignment="1"/>
    <xf numFmtId="0" fontId="55" fillId="0" borderId="18" xfId="0" applyFont="1" applyBorder="1" applyAlignment="1" applyProtection="1">
      <alignment horizontal="center" wrapText="1"/>
      <protection hidden="1"/>
    </xf>
    <xf numFmtId="0" fontId="55" fillId="0" borderId="19" xfId="0" applyFont="1" applyBorder="1" applyAlignment="1" applyProtection="1">
      <alignment horizontal="center" wrapText="1"/>
      <protection hidden="1"/>
    </xf>
    <xf numFmtId="0" fontId="55" fillId="0" borderId="51" xfId="0" applyFont="1" applyBorder="1" applyAlignment="1" applyProtection="1">
      <alignment horizontal="center" wrapText="1"/>
      <protection hidden="1"/>
    </xf>
    <xf numFmtId="7" fontId="51" fillId="26" borderId="62" xfId="0" applyNumberFormat="1" applyFont="1" applyFill="1" applyBorder="1" applyAlignment="1">
      <alignment horizontal="center"/>
    </xf>
    <xf numFmtId="7" fontId="51" fillId="26" borderId="29" xfId="0" applyNumberFormat="1" applyFont="1" applyFill="1" applyBorder="1" applyAlignment="1">
      <alignment horizontal="center"/>
    </xf>
    <xf numFmtId="7" fontId="51" fillId="26" borderId="56" xfId="0" applyNumberFormat="1" applyFont="1" applyFill="1" applyBorder="1" applyAlignment="1">
      <alignment horizontal="center"/>
    </xf>
    <xf numFmtId="0" fontId="1" fillId="0" borderId="22" xfId="0" applyFont="1" applyBorder="1" applyProtection="1">
      <protection hidden="1"/>
    </xf>
    <xf numFmtId="0" fontId="1" fillId="0" borderId="23" xfId="0" applyFont="1" applyBorder="1" applyProtection="1">
      <protection hidden="1"/>
    </xf>
    <xf numFmtId="0" fontId="1" fillId="0" borderId="24" xfId="0" applyFont="1" applyBorder="1" applyProtection="1">
      <protection hidden="1"/>
    </xf>
    <xf numFmtId="7" fontId="34" fillId="26" borderId="56" xfId="0" applyNumberFormat="1" applyFont="1" applyFill="1" applyBorder="1" applyAlignment="1">
      <alignment horizontal="center"/>
    </xf>
    <xf numFmtId="0" fontId="55" fillId="0" borderId="52" xfId="0" applyFont="1" applyBorder="1" applyAlignment="1" applyProtection="1">
      <alignment horizontal="center" vertical="center"/>
      <protection hidden="1"/>
    </xf>
    <xf numFmtId="0" fontId="55" fillId="0" borderId="19" xfId="0" applyFont="1" applyBorder="1" applyAlignment="1" applyProtection="1">
      <alignment horizontal="center" vertical="center"/>
      <protection hidden="1"/>
    </xf>
    <xf numFmtId="0" fontId="55" fillId="0" borderId="51" xfId="0" applyFont="1" applyBorder="1" applyAlignment="1" applyProtection="1">
      <alignment horizontal="center" vertical="center"/>
      <protection hidden="1"/>
    </xf>
    <xf numFmtId="1" fontId="1" fillId="26" borderId="13" xfId="0" applyNumberFormat="1" applyFont="1" applyFill="1" applyBorder="1" applyAlignment="1" applyProtection="1">
      <alignment horizontal="center"/>
      <protection locked="0" hidden="1"/>
    </xf>
    <xf numFmtId="1" fontId="1" fillId="26" borderId="57" xfId="0" applyNumberFormat="1" applyFont="1" applyFill="1" applyBorder="1" applyAlignment="1" applyProtection="1">
      <alignment horizontal="center"/>
      <protection locked="0" hidden="1"/>
    </xf>
    <xf numFmtId="0" fontId="23" fillId="0" borderId="52" xfId="0" applyFont="1" applyBorder="1" applyAlignment="1" applyProtection="1">
      <alignment horizontal="center" vertical="center"/>
      <protection hidden="1"/>
    </xf>
    <xf numFmtId="0" fontId="23" fillId="0" borderId="19" xfId="0" applyFont="1" applyBorder="1" applyAlignment="1" applyProtection="1">
      <alignment horizontal="center" vertical="center"/>
      <protection hidden="1"/>
    </xf>
    <xf numFmtId="0" fontId="23" fillId="0" borderId="51" xfId="0" applyFont="1" applyBorder="1" applyAlignment="1" applyProtection="1">
      <alignment horizontal="center" vertical="center"/>
      <protection hidden="1"/>
    </xf>
    <xf numFmtId="1" fontId="23" fillId="26" borderId="61" xfId="0" applyNumberFormat="1" applyFont="1" applyFill="1" applyBorder="1" applyAlignment="1" applyProtection="1">
      <alignment horizontal="center"/>
      <protection locked="0" hidden="1"/>
    </xf>
    <xf numFmtId="0" fontId="23" fillId="0" borderId="18" xfId="0" applyFont="1" applyBorder="1" applyAlignment="1" applyProtection="1">
      <alignment horizontal="center" vertical="center"/>
      <protection hidden="1"/>
    </xf>
    <xf numFmtId="0" fontId="23" fillId="0" borderId="20" xfId="0" applyFont="1" applyBorder="1" applyAlignment="1" applyProtection="1">
      <alignment horizontal="center" vertical="center"/>
      <protection hidden="1"/>
    </xf>
    <xf numFmtId="1" fontId="23" fillId="25" borderId="13" xfId="0" applyNumberFormat="1" applyFont="1" applyFill="1" applyBorder="1" applyAlignment="1" applyProtection="1">
      <alignment horizontal="center"/>
      <protection hidden="1"/>
    </xf>
    <xf numFmtId="0" fontId="1" fillId="0" borderId="13" xfId="0" applyFont="1" applyBorder="1" applyAlignment="1" applyProtection="1">
      <alignment horizontal="center" vertical="center" wrapText="1"/>
      <protection hidden="1"/>
    </xf>
    <xf numFmtId="44" fontId="1" fillId="0" borderId="64" xfId="28" applyFont="1" applyBorder="1" applyAlignment="1" applyProtection="1">
      <alignment horizontal="center" vertical="center" wrapText="1"/>
      <protection hidden="1"/>
    </xf>
    <xf numFmtId="1" fontId="1" fillId="0" borderId="13" xfId="0" applyNumberFormat="1" applyFont="1" applyBorder="1" applyAlignment="1" applyProtection="1">
      <alignment horizontal="center" vertical="center"/>
      <protection locked="0" hidden="1"/>
    </xf>
    <xf numFmtId="44" fontId="1" fillId="0" borderId="65" xfId="28" applyFont="1" applyBorder="1" applyAlignment="1" applyProtection="1">
      <alignment horizontal="center" vertical="center" wrapText="1"/>
      <protection hidden="1"/>
    </xf>
    <xf numFmtId="1" fontId="23" fillId="0" borderId="14" xfId="0" applyNumberFormat="1" applyFont="1" applyBorder="1" applyAlignment="1" applyProtection="1">
      <alignment horizontal="center" vertical="center"/>
      <protection locked="0" hidden="1"/>
    </xf>
    <xf numFmtId="1" fontId="23" fillId="25" borderId="14" xfId="0" applyNumberFormat="1" applyFont="1" applyFill="1" applyBorder="1" applyAlignment="1" applyProtection="1">
      <alignment horizontal="center" vertical="center"/>
      <protection locked="0" hidden="1"/>
    </xf>
    <xf numFmtId="1" fontId="23" fillId="25" borderId="14" xfId="0" applyNumberFormat="1" applyFont="1" applyFill="1" applyBorder="1" applyAlignment="1" applyProtection="1">
      <alignment horizontal="center" vertical="center"/>
      <protection hidden="1"/>
    </xf>
    <xf numFmtId="1" fontId="23" fillId="0" borderId="15" xfId="0" applyNumberFormat="1" applyFont="1" applyBorder="1" applyAlignment="1" applyProtection="1">
      <alignment horizontal="center" vertical="center"/>
      <protection locked="0" hidden="1"/>
    </xf>
    <xf numFmtId="1" fontId="23" fillId="25" borderId="15" xfId="0" applyNumberFormat="1" applyFont="1" applyFill="1" applyBorder="1" applyAlignment="1" applyProtection="1">
      <alignment horizontal="center" vertical="center"/>
      <protection locked="0" hidden="1"/>
    </xf>
    <xf numFmtId="1" fontId="23" fillId="25" borderId="15" xfId="0" applyNumberFormat="1" applyFont="1" applyFill="1" applyBorder="1" applyAlignment="1" applyProtection="1">
      <alignment horizontal="center" vertical="center"/>
      <protection hidden="1"/>
    </xf>
    <xf numFmtId="49" fontId="44" fillId="24" borderId="31" xfId="0" applyNumberFormat="1" applyFont="1" applyFill="1" applyBorder="1" applyAlignment="1">
      <alignment vertical="center"/>
    </xf>
    <xf numFmtId="49" fontId="44" fillId="24" borderId="60" xfId="0" applyNumberFormat="1" applyFont="1" applyFill="1" applyBorder="1" applyAlignment="1">
      <alignment vertical="center"/>
    </xf>
    <xf numFmtId="49" fontId="28" fillId="0" borderId="27" xfId="0" applyNumberFormat="1" applyFont="1" applyBorder="1"/>
    <xf numFmtId="3" fontId="1" fillId="25" borderId="72" xfId="0" applyNumberFormat="1" applyFont="1" applyFill="1" applyBorder="1" applyAlignment="1">
      <alignment horizontal="center" vertical="center"/>
    </xf>
    <xf numFmtId="44" fontId="1" fillId="0" borderId="63" xfId="0" applyNumberFormat="1" applyFont="1" applyBorder="1"/>
    <xf numFmtId="0" fontId="31" fillId="0" borderId="0" xfId="35" applyAlignment="1">
      <alignment horizontal="center" vertical="center" wrapText="1"/>
    </xf>
    <xf numFmtId="49" fontId="21" fillId="0" borderId="27" xfId="0" applyNumberFormat="1" applyFont="1" applyBorder="1"/>
    <xf numFmtId="49" fontId="30" fillId="0" borderId="0" xfId="0" applyNumberFormat="1" applyFont="1" applyAlignment="1">
      <alignment vertical="center"/>
    </xf>
    <xf numFmtId="0" fontId="55" fillId="0" borderId="37" xfId="0" applyFont="1" applyBorder="1" applyAlignment="1" applyProtection="1">
      <alignment vertical="center" wrapText="1"/>
      <protection hidden="1"/>
    </xf>
    <xf numFmtId="0" fontId="55" fillId="0" borderId="38" xfId="0" applyFont="1" applyBorder="1" applyAlignment="1" applyProtection="1">
      <alignment vertical="center" wrapText="1"/>
      <protection hidden="1"/>
    </xf>
    <xf numFmtId="0" fontId="55" fillId="0" borderId="39" xfId="0" applyFont="1" applyBorder="1" applyAlignment="1" applyProtection="1">
      <alignment vertical="center" wrapText="1"/>
      <protection hidden="1"/>
    </xf>
    <xf numFmtId="0" fontId="1" fillId="0" borderId="25" xfId="0" applyFont="1" applyBorder="1"/>
    <xf numFmtId="0" fontId="1" fillId="0" borderId="26" xfId="0" applyFont="1" applyBorder="1"/>
    <xf numFmtId="0" fontId="1" fillId="0" borderId="35" xfId="0" applyFont="1" applyBorder="1"/>
    <xf numFmtId="44" fontId="1" fillId="25" borderId="69" xfId="28" applyFont="1" applyFill="1" applyBorder="1" applyAlignment="1">
      <alignment horizontal="center"/>
    </xf>
    <xf numFmtId="49" fontId="27" fillId="0" borderId="27" xfId="0" applyNumberFormat="1" applyFont="1" applyBorder="1" applyAlignment="1">
      <alignment horizontal="center" vertical="center" wrapText="1"/>
    </xf>
    <xf numFmtId="0" fontId="19" fillId="0" borderId="38" xfId="0" applyFont="1" applyBorder="1" applyAlignment="1" applyProtection="1">
      <alignment vertical="center" wrapText="1"/>
      <protection hidden="1"/>
    </xf>
    <xf numFmtId="0" fontId="19" fillId="0" borderId="39" xfId="0" applyFont="1" applyBorder="1" applyAlignment="1" applyProtection="1">
      <alignment vertical="center" wrapText="1"/>
      <protection hidden="1"/>
    </xf>
    <xf numFmtId="44" fontId="1" fillId="0" borderId="26" xfId="28" applyFont="1" applyBorder="1"/>
    <xf numFmtId="1" fontId="1" fillId="26" borderId="29" xfId="0" applyNumberFormat="1" applyFont="1" applyFill="1" applyBorder="1" applyAlignment="1" applyProtection="1">
      <alignment horizontal="center"/>
      <protection locked="0" hidden="1"/>
    </xf>
    <xf numFmtId="1" fontId="1" fillId="26" borderId="62" xfId="0" applyNumberFormat="1" applyFont="1" applyFill="1" applyBorder="1" applyAlignment="1" applyProtection="1">
      <alignment horizontal="center"/>
      <protection locked="0" hidden="1"/>
    </xf>
    <xf numFmtId="49" fontId="1" fillId="25" borderId="14" xfId="0" applyNumberFormat="1" applyFont="1" applyFill="1" applyBorder="1"/>
    <xf numFmtId="44" fontId="1" fillId="25" borderId="69" xfId="28" applyFont="1" applyFill="1" applyBorder="1" applyAlignment="1">
      <alignment horizontal="right"/>
    </xf>
    <xf numFmtId="44" fontId="1" fillId="25" borderId="64" xfId="28" applyFont="1" applyFill="1" applyBorder="1" applyAlignment="1">
      <alignment horizontal="right"/>
    </xf>
    <xf numFmtId="49" fontId="1" fillId="25" borderId="15" xfId="0" applyNumberFormat="1" applyFont="1" applyFill="1" applyBorder="1"/>
    <xf numFmtId="3" fontId="1" fillId="25" borderId="29" xfId="0" applyNumberFormat="1" applyFont="1" applyFill="1" applyBorder="1" applyAlignment="1">
      <alignment horizontal="center" vertical="center"/>
    </xf>
    <xf numFmtId="1" fontId="1" fillId="26" borderId="75" xfId="0" applyNumberFormat="1" applyFont="1" applyFill="1" applyBorder="1" applyAlignment="1" applyProtection="1">
      <alignment horizontal="center"/>
      <protection locked="0" hidden="1"/>
    </xf>
    <xf numFmtId="1" fontId="1" fillId="26" borderId="66" xfId="0" applyNumberFormat="1" applyFont="1" applyFill="1" applyBorder="1" applyAlignment="1" applyProtection="1">
      <alignment horizontal="center"/>
      <protection locked="0" hidden="1"/>
    </xf>
    <xf numFmtId="1" fontId="1" fillId="26" borderId="76" xfId="0" applyNumberFormat="1" applyFont="1" applyFill="1" applyBorder="1" applyAlignment="1" applyProtection="1">
      <alignment horizontal="center"/>
      <protection locked="0" hidden="1"/>
    </xf>
    <xf numFmtId="3" fontId="1" fillId="25" borderId="28" xfId="0" applyNumberFormat="1" applyFont="1" applyFill="1" applyBorder="1" applyAlignment="1">
      <alignment horizontal="center" vertical="center"/>
    </xf>
    <xf numFmtId="3" fontId="1" fillId="25" borderId="30" xfId="0" applyNumberFormat="1" applyFont="1" applyFill="1" applyBorder="1" applyAlignment="1">
      <alignment horizontal="center" vertical="center"/>
    </xf>
    <xf numFmtId="1" fontId="23" fillId="25" borderId="68" xfId="0" applyNumberFormat="1" applyFont="1" applyFill="1" applyBorder="1" applyAlignment="1" applyProtection="1">
      <alignment horizontal="center" vertical="center"/>
      <protection locked="0" hidden="1"/>
    </xf>
    <xf numFmtId="1" fontId="23" fillId="26" borderId="69" xfId="0" applyNumberFormat="1" applyFont="1" applyFill="1" applyBorder="1" applyAlignment="1" applyProtection="1">
      <alignment horizontal="center" vertical="center"/>
      <protection locked="0" hidden="1"/>
    </xf>
    <xf numFmtId="1" fontId="23" fillId="25" borderId="70" xfId="0" applyNumberFormat="1" applyFont="1" applyFill="1" applyBorder="1" applyAlignment="1" applyProtection="1">
      <alignment horizontal="center" vertical="center"/>
      <protection locked="0" hidden="1"/>
    </xf>
    <xf numFmtId="1" fontId="23" fillId="25" borderId="64" xfId="0" applyNumberFormat="1" applyFont="1" applyFill="1" applyBorder="1" applyAlignment="1" applyProtection="1">
      <alignment horizontal="center" vertical="center"/>
      <protection locked="0" hidden="1"/>
    </xf>
    <xf numFmtId="1" fontId="23" fillId="25" borderId="64" xfId="0" applyNumberFormat="1" applyFont="1" applyFill="1" applyBorder="1" applyAlignment="1" applyProtection="1">
      <alignment horizontal="center" vertical="center"/>
      <protection hidden="1"/>
    </xf>
    <xf numFmtId="1" fontId="23" fillId="25" borderId="71" xfId="0" applyNumberFormat="1" applyFont="1" applyFill="1" applyBorder="1" applyAlignment="1" applyProtection="1">
      <alignment horizontal="center" vertical="center"/>
      <protection locked="0" hidden="1"/>
    </xf>
    <xf numFmtId="1" fontId="23" fillId="25" borderId="65" xfId="0" applyNumberFormat="1" applyFont="1" applyFill="1" applyBorder="1" applyAlignment="1" applyProtection="1">
      <alignment horizontal="center" vertical="center"/>
      <protection locked="0" hidden="1"/>
    </xf>
    <xf numFmtId="49" fontId="1" fillId="25" borderId="30" xfId="0" applyNumberFormat="1" applyFont="1" applyFill="1" applyBorder="1" applyAlignment="1">
      <alignment horizontal="center" vertical="center"/>
    </xf>
    <xf numFmtId="1" fontId="1" fillId="0" borderId="13" xfId="0" applyNumberFormat="1" applyFont="1" applyBorder="1" applyAlignment="1" applyProtection="1">
      <alignment horizontal="center" vertical="center"/>
      <protection hidden="1"/>
    </xf>
    <xf numFmtId="49" fontId="1" fillId="25" borderId="29" xfId="0" applyNumberFormat="1" applyFont="1" applyFill="1" applyBorder="1" applyAlignment="1">
      <alignment horizontal="center" vertical="center"/>
    </xf>
    <xf numFmtId="3" fontId="34" fillId="25" borderId="29" xfId="0" applyNumberFormat="1" applyFont="1" applyFill="1" applyBorder="1" applyAlignment="1">
      <alignment horizontal="center" vertical="center"/>
    </xf>
    <xf numFmtId="1" fontId="23" fillId="26" borderId="68" xfId="0" applyNumberFormat="1" applyFont="1" applyFill="1" applyBorder="1" applyAlignment="1" applyProtection="1">
      <alignment horizontal="center"/>
      <protection locked="0" hidden="1"/>
    </xf>
    <xf numFmtId="1" fontId="23" fillId="25" borderId="69" xfId="0" applyNumberFormat="1" applyFont="1" applyFill="1" applyBorder="1" applyAlignment="1" applyProtection="1">
      <alignment vertical="center"/>
      <protection hidden="1"/>
    </xf>
    <xf numFmtId="1" fontId="23" fillId="26" borderId="70" xfId="0" applyNumberFormat="1" applyFont="1" applyFill="1" applyBorder="1" applyAlignment="1" applyProtection="1">
      <alignment horizontal="center"/>
      <protection locked="0" hidden="1"/>
    </xf>
    <xf numFmtId="1" fontId="23" fillId="25" borderId="64" xfId="0" applyNumberFormat="1" applyFont="1" applyFill="1" applyBorder="1" applyAlignment="1" applyProtection="1">
      <alignment vertical="center"/>
      <protection hidden="1"/>
    </xf>
    <xf numFmtId="1" fontId="1" fillId="26" borderId="70" xfId="0" applyNumberFormat="1" applyFont="1" applyFill="1" applyBorder="1" applyAlignment="1" applyProtection="1">
      <alignment horizontal="center"/>
      <protection locked="0" hidden="1"/>
    </xf>
    <xf numFmtId="1" fontId="35" fillId="26" borderId="70" xfId="0" applyNumberFormat="1" applyFont="1" applyFill="1" applyBorder="1" applyAlignment="1" applyProtection="1">
      <alignment horizontal="center"/>
      <protection locked="0" hidden="1"/>
    </xf>
    <xf numFmtId="1" fontId="32" fillId="25" borderId="64" xfId="0" applyNumberFormat="1" applyFont="1" applyFill="1" applyBorder="1" applyAlignment="1" applyProtection="1">
      <alignment vertical="center"/>
      <protection hidden="1"/>
    </xf>
    <xf numFmtId="1" fontId="1" fillId="25" borderId="64" xfId="0" applyNumberFormat="1" applyFont="1" applyFill="1" applyBorder="1" applyAlignment="1" applyProtection="1">
      <alignment horizontal="center" vertical="center"/>
      <protection locked="0" hidden="1"/>
    </xf>
    <xf numFmtId="1" fontId="37" fillId="25" borderId="15" xfId="0" applyNumberFormat="1" applyFont="1" applyFill="1" applyBorder="1" applyAlignment="1" applyProtection="1">
      <alignment horizontal="center" vertical="center"/>
      <protection locked="0" hidden="1"/>
    </xf>
    <xf numFmtId="1" fontId="37" fillId="25" borderId="15" xfId="0" applyNumberFormat="1" applyFont="1" applyFill="1" applyBorder="1" applyAlignment="1" applyProtection="1">
      <alignment horizontal="center" vertical="center"/>
      <protection hidden="1"/>
    </xf>
    <xf numFmtId="1" fontId="37" fillId="26" borderId="65" xfId="0" applyNumberFormat="1" applyFont="1" applyFill="1" applyBorder="1" applyAlignment="1" applyProtection="1">
      <alignment horizontal="center" vertical="center"/>
      <protection locked="0" hidden="1"/>
    </xf>
    <xf numFmtId="49" fontId="33" fillId="0" borderId="27" xfId="0" applyNumberFormat="1" applyFont="1" applyBorder="1"/>
    <xf numFmtId="0" fontId="32" fillId="0" borderId="27" xfId="0" applyFont="1" applyBorder="1"/>
    <xf numFmtId="0" fontId="34" fillId="0" borderId="27" xfId="0" applyFont="1" applyBorder="1"/>
    <xf numFmtId="44" fontId="1" fillId="0" borderId="64" xfId="28" applyFont="1" applyBorder="1" applyAlignment="1">
      <alignment vertical="center"/>
    </xf>
    <xf numFmtId="0" fontId="0" fillId="0" borderId="27" xfId="0" applyBorder="1"/>
    <xf numFmtId="0" fontId="36" fillId="0" borderId="27" xfId="0" applyFont="1" applyBorder="1"/>
    <xf numFmtId="0" fontId="36" fillId="0" borderId="0" xfId="0" applyFont="1" applyAlignment="1">
      <alignment horizontal="center"/>
    </xf>
    <xf numFmtId="44" fontId="36" fillId="0" borderId="34" xfId="28" applyFont="1" applyBorder="1" applyAlignment="1">
      <alignment horizont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0" fontId="37" fillId="0" borderId="74" xfId="0" applyFont="1" applyBorder="1" applyAlignment="1">
      <alignment horizontal="center" vertical="center"/>
    </xf>
    <xf numFmtId="0" fontId="23" fillId="0" borderId="27" xfId="0" applyFont="1" applyBorder="1" applyAlignment="1">
      <alignment horizontal="center"/>
    </xf>
    <xf numFmtId="0" fontId="23" fillId="0" borderId="0" xfId="0" applyFont="1" applyAlignment="1">
      <alignment horizontal="center"/>
    </xf>
    <xf numFmtId="0" fontId="23" fillId="0" borderId="34" xfId="0" applyFont="1" applyBorder="1" applyAlignment="1">
      <alignment horizontal="center"/>
    </xf>
    <xf numFmtId="49" fontId="44" fillId="24" borderId="36" xfId="0" applyNumberFormat="1" applyFont="1" applyFill="1" applyBorder="1" applyAlignment="1">
      <alignment horizontal="center" vertical="center"/>
    </xf>
    <xf numFmtId="44" fontId="57" fillId="24" borderId="31" xfId="0" applyNumberFormat="1" applyFont="1" applyFill="1" applyBorder="1" applyAlignment="1">
      <alignment vertical="center"/>
    </xf>
    <xf numFmtId="3" fontId="23" fillId="25" borderId="32" xfId="0" applyNumberFormat="1" applyFont="1" applyFill="1" applyBorder="1" applyAlignment="1">
      <alignment horizontal="center" vertical="center"/>
    </xf>
    <xf numFmtId="1" fontId="23" fillId="0" borderId="13" xfId="0" applyNumberFormat="1" applyFont="1" applyBorder="1" applyAlignment="1" applyProtection="1">
      <alignment horizontal="center" vertical="center"/>
      <protection locked="0" hidden="1"/>
    </xf>
    <xf numFmtId="3" fontId="34" fillId="25" borderId="13" xfId="0" applyNumberFormat="1" applyFont="1" applyFill="1" applyBorder="1" applyAlignment="1">
      <alignment horizontal="center" vertical="center"/>
    </xf>
    <xf numFmtId="3" fontId="34" fillId="25" borderId="14" xfId="0" applyNumberFormat="1" applyFont="1" applyFill="1" applyBorder="1" applyAlignment="1">
      <alignment horizontal="center" vertical="center"/>
    </xf>
    <xf numFmtId="44" fontId="1" fillId="0" borderId="15" xfId="28" applyFont="1" applyBorder="1"/>
    <xf numFmtId="3" fontId="34" fillId="25" borderId="15" xfId="0" applyNumberFormat="1" applyFont="1" applyFill="1" applyBorder="1" applyAlignment="1">
      <alignment horizontal="center" vertical="center"/>
    </xf>
    <xf numFmtId="7" fontId="1" fillId="26" borderId="56" xfId="0" applyNumberFormat="1" applyFont="1" applyFill="1" applyBorder="1" applyAlignment="1">
      <alignment horizontal="center" vertical="center"/>
    </xf>
    <xf numFmtId="0" fontId="1" fillId="0" borderId="13" xfId="0" applyFont="1" applyBorder="1" applyAlignment="1">
      <alignment vertical="center"/>
    </xf>
    <xf numFmtId="1" fontId="23" fillId="26" borderId="29" xfId="0" applyNumberFormat="1" applyFont="1" applyFill="1" applyBorder="1" applyAlignment="1" applyProtection="1">
      <alignment horizontal="center"/>
      <protection locked="0" hidden="1"/>
    </xf>
    <xf numFmtId="0" fontId="43" fillId="26" borderId="29" xfId="0" applyFont="1" applyFill="1" applyBorder="1" applyAlignment="1" applyProtection="1">
      <alignment horizontal="center" vertical="center" wrapText="1"/>
      <protection hidden="1"/>
    </xf>
    <xf numFmtId="7" fontId="1" fillId="26" borderId="29" xfId="0" applyNumberFormat="1" applyFont="1" applyFill="1" applyBorder="1" applyAlignment="1">
      <alignment horizontal="center" vertical="center"/>
    </xf>
    <xf numFmtId="1" fontId="37" fillId="25" borderId="30" xfId="0" applyNumberFormat="1" applyFont="1" applyFill="1" applyBorder="1" applyAlignment="1" applyProtection="1">
      <alignment horizontal="center" vertical="center"/>
      <protection locked="0" hidden="1"/>
    </xf>
    <xf numFmtId="0" fontId="0" fillId="0" borderId="38" xfId="0" applyBorder="1"/>
    <xf numFmtId="44" fontId="0" fillId="0" borderId="38" xfId="28" applyFont="1" applyBorder="1"/>
    <xf numFmtId="0" fontId="26" fillId="0" borderId="13" xfId="0" applyFont="1" applyBorder="1"/>
    <xf numFmtId="0" fontId="1" fillId="25" borderId="14" xfId="0" applyFont="1" applyFill="1" applyBorder="1" applyAlignment="1" applyProtection="1">
      <alignment horizontal="left"/>
      <protection hidden="1"/>
    </xf>
    <xf numFmtId="44" fontId="1" fillId="0" borderId="69" xfId="0" applyNumberFormat="1" applyFont="1" applyBorder="1" applyAlignment="1">
      <alignment vertical="center"/>
    </xf>
    <xf numFmtId="0" fontId="26" fillId="0" borderId="70" xfId="0" applyFont="1" applyBorder="1"/>
    <xf numFmtId="0" fontId="1" fillId="25" borderId="15" xfId="0" applyFont="1" applyFill="1" applyBorder="1" applyAlignment="1" applyProtection="1">
      <alignment horizontal="left"/>
      <protection hidden="1"/>
    </xf>
    <xf numFmtId="0" fontId="33" fillId="0" borderId="0" xfId="0" applyFont="1" applyProtection="1">
      <protection hidden="1"/>
    </xf>
    <xf numFmtId="44" fontId="33" fillId="0" borderId="0" xfId="28" applyFont="1" applyBorder="1" applyAlignment="1" applyProtection="1">
      <alignment vertical="center"/>
      <protection hidden="1"/>
    </xf>
    <xf numFmtId="0" fontId="33" fillId="0" borderId="0" xfId="0" applyFont="1" applyAlignment="1" applyProtection="1">
      <alignment vertical="center"/>
      <protection hidden="1"/>
    </xf>
    <xf numFmtId="0" fontId="55" fillId="0" borderId="77" xfId="0" applyFont="1" applyBorder="1" applyAlignment="1" applyProtection="1">
      <alignment horizontal="center" wrapText="1"/>
      <protection hidden="1"/>
    </xf>
    <xf numFmtId="1" fontId="52" fillId="25" borderId="15" xfId="0" applyNumberFormat="1" applyFont="1" applyFill="1" applyBorder="1" applyAlignment="1" applyProtection="1">
      <alignment horizontal="center" vertical="center"/>
      <protection hidden="1"/>
    </xf>
    <xf numFmtId="0" fontId="1" fillId="0" borderId="27" xfId="0" applyFont="1" applyBorder="1" applyProtection="1">
      <protection hidden="1"/>
    </xf>
    <xf numFmtId="0" fontId="1" fillId="0" borderId="0" xfId="0" applyFont="1" applyProtection="1">
      <protection hidden="1"/>
    </xf>
    <xf numFmtId="0" fontId="1" fillId="0" borderId="34" xfId="0" applyFont="1" applyBorder="1" applyProtection="1">
      <protection hidden="1"/>
    </xf>
    <xf numFmtId="1" fontId="37" fillId="25" borderId="42" xfId="0" applyNumberFormat="1" applyFont="1" applyFill="1" applyBorder="1" applyAlignment="1">
      <alignment horizontal="center" vertical="center"/>
    </xf>
    <xf numFmtId="164" fontId="37" fillId="25" borderId="35" xfId="0" applyNumberFormat="1" applyFont="1" applyFill="1" applyBorder="1"/>
    <xf numFmtId="0" fontId="23" fillId="25" borderId="35" xfId="0" applyFont="1" applyFill="1" applyBorder="1" applyAlignment="1">
      <alignment horizontal="center" vertical="center"/>
    </xf>
    <xf numFmtId="1" fontId="1" fillId="25" borderId="33" xfId="0" applyNumberFormat="1" applyFont="1" applyFill="1" applyBorder="1" applyAlignment="1">
      <alignment horizontal="center" vertical="center"/>
    </xf>
    <xf numFmtId="1" fontId="1" fillId="25" borderId="78" xfId="0" applyNumberFormat="1" applyFont="1" applyFill="1" applyBorder="1" applyAlignment="1">
      <alignment horizontal="center" vertical="center"/>
    </xf>
    <xf numFmtId="44" fontId="1" fillId="25" borderId="16" xfId="28" applyFont="1" applyFill="1" applyBorder="1"/>
    <xf numFmtId="44" fontId="1" fillId="25" borderId="79" xfId="28" applyFont="1" applyFill="1" applyBorder="1"/>
    <xf numFmtId="0" fontId="26" fillId="0" borderId="13" xfId="0" applyFont="1" applyBorder="1" applyAlignment="1">
      <alignment horizontal="left"/>
    </xf>
    <xf numFmtId="0" fontId="31" fillId="0" borderId="13" xfId="35" applyBorder="1" applyAlignment="1">
      <alignment horizontal="center" vertical="center" wrapText="1"/>
    </xf>
    <xf numFmtId="0" fontId="31" fillId="0" borderId="14" xfId="35" applyBorder="1" applyAlignment="1">
      <alignment horizontal="center" vertical="center" wrapText="1"/>
    </xf>
    <xf numFmtId="44" fontId="1" fillId="25" borderId="14" xfId="28" applyFont="1" applyFill="1" applyBorder="1" applyAlignment="1">
      <alignment vertical="center"/>
    </xf>
    <xf numFmtId="0" fontId="31" fillId="0" borderId="15" xfId="35" applyBorder="1" applyAlignment="1">
      <alignment horizontal="center" vertical="center" wrapText="1"/>
    </xf>
    <xf numFmtId="44" fontId="1" fillId="25" borderId="15" xfId="28" applyFont="1" applyFill="1" applyBorder="1" applyAlignment="1">
      <alignment vertical="center"/>
    </xf>
    <xf numFmtId="44" fontId="1" fillId="25" borderId="33" xfId="28" applyFont="1" applyFill="1" applyBorder="1"/>
    <xf numFmtId="44" fontId="1" fillId="25" borderId="46" xfId="28" applyFont="1" applyFill="1" applyBorder="1"/>
    <xf numFmtId="44" fontId="1" fillId="25" borderId="78" xfId="28" applyFont="1" applyFill="1" applyBorder="1"/>
    <xf numFmtId="44" fontId="1" fillId="0" borderId="16" xfId="0" applyNumberFormat="1" applyFont="1" applyBorder="1"/>
    <xf numFmtId="44" fontId="1" fillId="0" borderId="17" xfId="0" applyNumberFormat="1" applyFont="1" applyBorder="1"/>
    <xf numFmtId="44" fontId="1" fillId="0" borderId="79" xfId="0" applyNumberFormat="1" applyFont="1" applyBorder="1"/>
    <xf numFmtId="0" fontId="1" fillId="0" borderId="25" xfId="0" applyFont="1" applyBorder="1" applyAlignment="1">
      <alignment horizontal="right"/>
    </xf>
    <xf numFmtId="0" fontId="0" fillId="0" borderId="26" xfId="0" applyBorder="1"/>
    <xf numFmtId="44" fontId="0" fillId="0" borderId="26" xfId="28" applyFont="1" applyBorder="1"/>
    <xf numFmtId="44" fontId="1" fillId="0" borderId="69" xfId="28" applyFont="1" applyBorder="1" applyAlignment="1">
      <alignment vertical="center"/>
    </xf>
    <xf numFmtId="44" fontId="1" fillId="0" borderId="64" xfId="28" applyFont="1" applyBorder="1"/>
    <xf numFmtId="44" fontId="1" fillId="0" borderId="79" xfId="28" applyFont="1" applyFill="1" applyBorder="1" applyAlignment="1">
      <alignment horizontal="right" vertical="center"/>
    </xf>
    <xf numFmtId="0" fontId="1" fillId="0" borderId="33" xfId="0" applyFont="1" applyBorder="1"/>
    <xf numFmtId="0" fontId="1" fillId="0" borderId="46" xfId="0" applyFont="1" applyBorder="1"/>
    <xf numFmtId="0" fontId="1" fillId="0" borderId="78" xfId="0" applyFont="1" applyBorder="1"/>
    <xf numFmtId="0" fontId="1" fillId="25" borderId="28" xfId="0" applyFont="1" applyFill="1" applyBorder="1" applyProtection="1">
      <protection hidden="1"/>
    </xf>
    <xf numFmtId="0" fontId="1" fillId="25" borderId="29" xfId="0" applyFont="1" applyFill="1" applyBorder="1" applyProtection="1">
      <protection hidden="1"/>
    </xf>
    <xf numFmtId="0" fontId="1" fillId="25" borderId="30" xfId="0" applyFont="1" applyFill="1" applyBorder="1" applyProtection="1">
      <protection hidden="1"/>
    </xf>
    <xf numFmtId="49" fontId="30" fillId="0" borderId="26" xfId="0" applyNumberFormat="1" applyFont="1" applyBorder="1" applyAlignment="1">
      <alignment vertical="center"/>
    </xf>
    <xf numFmtId="0" fontId="1" fillId="0" borderId="76" xfId="0" applyFont="1" applyBorder="1"/>
    <xf numFmtId="0" fontId="1" fillId="0" borderId="75" xfId="0" applyFont="1" applyBorder="1"/>
    <xf numFmtId="0" fontId="1" fillId="0" borderId="66" xfId="0" applyFont="1" applyBorder="1"/>
    <xf numFmtId="0" fontId="1" fillId="25" borderId="62" xfId="0" applyFont="1" applyFill="1" applyBorder="1" applyProtection="1">
      <protection hidden="1"/>
    </xf>
    <xf numFmtId="0" fontId="1" fillId="25" borderId="56" xfId="0" applyFont="1" applyFill="1" applyBorder="1" applyProtection="1">
      <protection hidden="1"/>
    </xf>
    <xf numFmtId="0" fontId="31" fillId="0" borderId="16" xfId="35" applyBorder="1" applyAlignment="1">
      <alignment horizontal="center" vertical="center" wrapText="1"/>
    </xf>
    <xf numFmtId="0" fontId="31" fillId="0" borderId="17" xfId="35" applyBorder="1" applyAlignment="1">
      <alignment horizontal="center" vertical="center" wrapText="1"/>
    </xf>
    <xf numFmtId="0" fontId="31" fillId="0" borderId="79" xfId="35" applyBorder="1" applyAlignment="1">
      <alignment horizontal="center" vertical="center" wrapText="1"/>
    </xf>
    <xf numFmtId="0" fontId="1" fillId="0" borderId="46" xfId="0" applyFont="1" applyBorder="1" applyAlignment="1">
      <alignment vertical="center"/>
    </xf>
    <xf numFmtId="0" fontId="1" fillId="0" borderId="29" xfId="0" applyFont="1" applyBorder="1" applyAlignment="1" applyProtection="1">
      <alignment horizontal="right" vertical="center" wrapText="1"/>
      <protection hidden="1"/>
    </xf>
    <xf numFmtId="0" fontId="1" fillId="25" borderId="29" xfId="0" applyFont="1" applyFill="1" applyBorder="1" applyAlignment="1" applyProtection="1">
      <alignment horizontal="right" vertical="center"/>
      <protection hidden="1"/>
    </xf>
    <xf numFmtId="0" fontId="1" fillId="25" borderId="28" xfId="0" applyFont="1" applyFill="1" applyBorder="1" applyAlignment="1" applyProtection="1">
      <alignment horizontal="right"/>
      <protection hidden="1"/>
    </xf>
    <xf numFmtId="0" fontId="1" fillId="25" borderId="29" xfId="0" applyFont="1" applyFill="1" applyBorder="1" applyAlignment="1" applyProtection="1">
      <alignment horizontal="right"/>
      <protection hidden="1"/>
    </xf>
    <xf numFmtId="0" fontId="1" fillId="25" borderId="30" xfId="0" applyFont="1" applyFill="1" applyBorder="1" applyAlignment="1" applyProtection="1">
      <alignment horizontal="right"/>
      <protection hidden="1"/>
    </xf>
    <xf numFmtId="0" fontId="31" fillId="0" borderId="45" xfId="35" applyBorder="1" applyAlignment="1">
      <alignment horizontal="center" vertical="center" wrapText="1"/>
    </xf>
    <xf numFmtId="1" fontId="37" fillId="0" borderId="45" xfId="0" applyNumberFormat="1" applyFont="1" applyBorder="1" applyAlignment="1" applyProtection="1">
      <alignment horizontal="center" vertical="center"/>
      <protection locked="0" hidden="1"/>
    </xf>
    <xf numFmtId="1" fontId="34" fillId="26" borderId="23" xfId="0" applyNumberFormat="1" applyFont="1" applyFill="1" applyBorder="1" applyAlignment="1" applyProtection="1">
      <alignment horizontal="center"/>
      <protection hidden="1"/>
    </xf>
    <xf numFmtId="1" fontId="37" fillId="0" borderId="45" xfId="0" applyNumberFormat="1" applyFont="1" applyBorder="1" applyAlignment="1" applyProtection="1">
      <alignment horizontal="center" vertical="center"/>
      <protection hidden="1"/>
    </xf>
    <xf numFmtId="1" fontId="52" fillId="26" borderId="13" xfId="0" applyNumberFormat="1" applyFont="1" applyFill="1" applyBorder="1" applyAlignment="1" applyProtection="1">
      <alignment horizontal="center" vertical="center"/>
      <protection hidden="1"/>
    </xf>
    <xf numFmtId="0" fontId="1" fillId="0" borderId="37" xfId="0" applyFont="1" applyBorder="1"/>
    <xf numFmtId="0" fontId="1" fillId="0" borderId="39" xfId="0" applyFont="1" applyBorder="1"/>
    <xf numFmtId="0" fontId="55" fillId="0" borderId="60" xfId="0" applyFont="1" applyBorder="1" applyAlignment="1" applyProtection="1">
      <alignment horizontal="center" wrapText="1"/>
      <protection hidden="1"/>
    </xf>
    <xf numFmtId="0" fontId="34" fillId="0" borderId="35" xfId="0" applyFont="1" applyBorder="1" applyProtection="1">
      <protection hidden="1"/>
    </xf>
    <xf numFmtId="1" fontId="1" fillId="25" borderId="44" xfId="0" applyNumberFormat="1" applyFont="1" applyFill="1" applyBorder="1" applyAlignment="1">
      <alignment horizontal="center" vertical="center"/>
    </xf>
    <xf numFmtId="1" fontId="1" fillId="25" borderId="75" xfId="0" applyNumberFormat="1" applyFont="1" applyFill="1" applyBorder="1" applyAlignment="1">
      <alignment horizontal="center" vertical="center"/>
    </xf>
    <xf numFmtId="1" fontId="1" fillId="25" borderId="43" xfId="0" applyNumberFormat="1" applyFont="1" applyFill="1" applyBorder="1" applyAlignment="1">
      <alignment horizontal="center" vertical="center"/>
    </xf>
    <xf numFmtId="44" fontId="1" fillId="0" borderId="47" xfId="0" applyNumberFormat="1" applyFont="1" applyBorder="1" applyAlignment="1">
      <alignment vertical="center"/>
    </xf>
    <xf numFmtId="44" fontId="1" fillId="0" borderId="48" xfId="0" applyNumberFormat="1" applyFont="1" applyBorder="1" applyAlignment="1">
      <alignment vertical="center"/>
    </xf>
    <xf numFmtId="44" fontId="1" fillId="0" borderId="40" xfId="0" applyNumberFormat="1" applyFont="1" applyBorder="1" applyAlignment="1">
      <alignment vertical="center"/>
    </xf>
    <xf numFmtId="1" fontId="23" fillId="0" borderId="68" xfId="0" applyNumberFormat="1" applyFont="1" applyBorder="1" applyAlignment="1">
      <alignment horizontal="center"/>
    </xf>
    <xf numFmtId="1" fontId="23" fillId="0" borderId="14" xfId="0" applyNumberFormat="1" applyFont="1" applyBorder="1" applyAlignment="1" applyProtection="1">
      <alignment horizontal="center" vertical="center"/>
      <protection hidden="1"/>
    </xf>
    <xf numFmtId="1" fontId="23" fillId="0" borderId="69" xfId="0" applyNumberFormat="1" applyFont="1" applyBorder="1" applyAlignment="1" applyProtection="1">
      <alignment horizontal="center" vertical="center"/>
      <protection hidden="1"/>
    </xf>
    <xf numFmtId="1" fontId="23" fillId="0" borderId="70" xfId="0" applyNumberFormat="1" applyFont="1" applyBorder="1" applyAlignment="1">
      <alignment horizontal="center"/>
    </xf>
    <xf numFmtId="1" fontId="23" fillId="0" borderId="13" xfId="0" applyNumberFormat="1" applyFont="1" applyBorder="1" applyAlignment="1" applyProtection="1">
      <alignment horizontal="center" vertical="center"/>
      <protection hidden="1"/>
    </xf>
    <xf numFmtId="1" fontId="23" fillId="0" borderId="64" xfId="0" applyNumberFormat="1" applyFont="1" applyBorder="1" applyAlignment="1" applyProtection="1">
      <alignment horizontal="center" vertical="center"/>
      <protection hidden="1"/>
    </xf>
    <xf numFmtId="1" fontId="23" fillId="0" borderId="71" xfId="0" applyNumberFormat="1" applyFont="1" applyBorder="1" applyAlignment="1">
      <alignment horizontal="center"/>
    </xf>
    <xf numFmtId="1" fontId="23" fillId="0" borderId="15" xfId="0" applyNumberFormat="1" applyFont="1" applyBorder="1" applyAlignment="1" applyProtection="1">
      <alignment horizontal="center" vertical="center"/>
      <protection hidden="1"/>
    </xf>
    <xf numFmtId="1" fontId="23" fillId="0" borderId="65" xfId="0" applyNumberFormat="1" applyFont="1" applyBorder="1" applyAlignment="1" applyProtection="1">
      <alignment horizontal="center" vertical="center"/>
      <protection hidden="1"/>
    </xf>
    <xf numFmtId="44" fontId="1" fillId="0" borderId="67" xfId="0" applyNumberFormat="1" applyFont="1" applyBorder="1" applyAlignment="1">
      <alignment vertical="center"/>
    </xf>
    <xf numFmtId="44" fontId="1" fillId="0" borderId="48" xfId="28" applyFont="1" applyBorder="1"/>
    <xf numFmtId="44" fontId="1" fillId="0" borderId="58" xfId="28" applyFont="1" applyBorder="1"/>
    <xf numFmtId="7" fontId="51" fillId="26" borderId="18" xfId="0" applyNumberFormat="1" applyFont="1" applyFill="1" applyBorder="1" applyAlignment="1">
      <alignment horizontal="center"/>
    </xf>
    <xf numFmtId="1" fontId="52" fillId="26" borderId="19" xfId="0" applyNumberFormat="1" applyFont="1" applyFill="1" applyBorder="1" applyAlignment="1" applyProtection="1">
      <alignment horizontal="center" vertical="center"/>
      <protection locked="0" hidden="1"/>
    </xf>
    <xf numFmtId="1" fontId="52" fillId="26" borderId="20" xfId="0" applyNumberFormat="1" applyFont="1" applyFill="1" applyBorder="1" applyAlignment="1" applyProtection="1">
      <alignment horizontal="center" vertical="center"/>
      <protection hidden="1"/>
    </xf>
    <xf numFmtId="7" fontId="51" fillId="26" borderId="73" xfId="0" applyNumberFormat="1" applyFont="1" applyFill="1" applyBorder="1" applyAlignment="1">
      <alignment horizontal="center"/>
    </xf>
    <xf numFmtId="1" fontId="52" fillId="26" borderId="74" xfId="0" applyNumberFormat="1" applyFont="1" applyFill="1" applyBorder="1" applyAlignment="1" applyProtection="1">
      <alignment horizontal="center" vertical="center"/>
      <protection hidden="1"/>
    </xf>
    <xf numFmtId="7" fontId="51" fillId="26" borderId="71" xfId="0" applyNumberFormat="1" applyFont="1" applyFill="1" applyBorder="1" applyAlignment="1">
      <alignment horizontal="center"/>
    </xf>
    <xf numFmtId="1" fontId="52" fillId="26" borderId="65" xfId="0" applyNumberFormat="1" applyFont="1" applyFill="1" applyBorder="1" applyAlignment="1" applyProtection="1">
      <alignment horizontal="center" vertical="center"/>
      <protection hidden="1"/>
    </xf>
    <xf numFmtId="49" fontId="27" fillId="25" borderId="18" xfId="0" applyNumberFormat="1" applyFont="1" applyFill="1" applyBorder="1" applyAlignment="1">
      <alignment horizontal="center" wrapText="1"/>
    </xf>
    <xf numFmtId="49" fontId="27" fillId="25" borderId="19" xfId="0" applyNumberFormat="1" applyFont="1" applyFill="1" applyBorder="1" applyAlignment="1">
      <alignment horizontal="center" wrapText="1"/>
    </xf>
    <xf numFmtId="49" fontId="27" fillId="25" borderId="19" xfId="0" applyNumberFormat="1" applyFont="1" applyFill="1" applyBorder="1" applyAlignment="1" applyProtection="1">
      <alignment horizontal="center" wrapText="1"/>
      <protection hidden="1"/>
    </xf>
    <xf numFmtId="49" fontId="60" fillId="25" borderId="19" xfId="0" applyNumberFormat="1" applyFont="1" applyFill="1" applyBorder="1" applyAlignment="1" applyProtection="1">
      <alignment horizontal="center" wrapText="1"/>
      <protection hidden="1"/>
    </xf>
    <xf numFmtId="49" fontId="60" fillId="25" borderId="20" xfId="0" applyNumberFormat="1" applyFont="1" applyFill="1" applyBorder="1" applyAlignment="1" applyProtection="1">
      <alignment horizontal="center" wrapText="1"/>
      <protection hidden="1"/>
    </xf>
    <xf numFmtId="49" fontId="61" fillId="0" borderId="45" xfId="0" applyNumberFormat="1" applyFont="1" applyBorder="1" applyAlignment="1">
      <alignment vertical="center"/>
    </xf>
    <xf numFmtId="49" fontId="61" fillId="24" borderId="45" xfId="0" applyNumberFormat="1" applyFont="1" applyFill="1" applyBorder="1" applyAlignment="1" applyProtection="1">
      <alignment horizontal="center" vertical="center"/>
      <protection locked="0" hidden="1"/>
    </xf>
    <xf numFmtId="44" fontId="62" fillId="25" borderId="64" xfId="28" applyFont="1" applyFill="1" applyBorder="1"/>
    <xf numFmtId="44" fontId="62" fillId="25" borderId="65" xfId="28" applyFont="1" applyFill="1" applyBorder="1"/>
    <xf numFmtId="1" fontId="23" fillId="0" borderId="67" xfId="0" applyNumberFormat="1" applyFont="1" applyBorder="1" applyAlignment="1" applyProtection="1">
      <alignment horizontal="center"/>
      <protection locked="0" hidden="1"/>
    </xf>
    <xf numFmtId="1" fontId="1" fillId="0" borderId="48" xfId="0" applyNumberFormat="1" applyFont="1" applyBorder="1" applyAlignment="1" applyProtection="1">
      <alignment horizontal="center"/>
      <protection locked="0" hidden="1"/>
    </xf>
    <xf numFmtId="0" fontId="1" fillId="0" borderId="64" xfId="0" applyFont="1" applyBorder="1" applyAlignment="1" applyProtection="1">
      <alignment horizontal="center" vertical="center" wrapText="1"/>
      <protection hidden="1"/>
    </xf>
    <xf numFmtId="1" fontId="1" fillId="0" borderId="64" xfId="0" applyNumberFormat="1" applyFont="1" applyBorder="1" applyAlignment="1" applyProtection="1">
      <alignment horizontal="center" vertical="center"/>
      <protection locked="0" hidden="1"/>
    </xf>
    <xf numFmtId="1" fontId="1" fillId="0" borderId="64" xfId="0" applyNumberFormat="1" applyFont="1" applyBorder="1" applyAlignment="1" applyProtection="1">
      <alignment horizontal="center" vertical="center"/>
      <protection hidden="1"/>
    </xf>
    <xf numFmtId="0" fontId="23" fillId="0" borderId="22" xfId="0" applyFont="1" applyBorder="1" applyAlignment="1">
      <alignment horizontal="center"/>
    </xf>
    <xf numFmtId="0" fontId="23" fillId="0" borderId="23" xfId="0" applyFont="1" applyBorder="1" applyAlignment="1">
      <alignment horizontal="center"/>
    </xf>
    <xf numFmtId="0" fontId="23" fillId="0" borderId="24" xfId="0" applyFont="1" applyBorder="1" applyAlignment="1">
      <alignment horizontal="center"/>
    </xf>
    <xf numFmtId="0" fontId="55" fillId="0" borderId="37" xfId="0" applyFont="1" applyBorder="1" applyAlignment="1" applyProtection="1">
      <alignment horizontal="center" vertical="center" wrapText="1"/>
      <protection hidden="1"/>
    </xf>
    <xf numFmtId="0" fontId="55" fillId="0" borderId="25" xfId="0" applyFont="1" applyBorder="1" applyAlignment="1" applyProtection="1">
      <alignment horizontal="center" vertical="center" wrapText="1"/>
      <protection hidden="1"/>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23" fillId="0" borderId="0" xfId="0" applyFont="1" applyAlignment="1">
      <alignment horizontal="center" vertical="center"/>
    </xf>
    <xf numFmtId="0" fontId="23" fillId="0" borderId="34" xfId="0" applyFont="1" applyBorder="1" applyAlignment="1">
      <alignment horizontal="center" vertical="center"/>
    </xf>
    <xf numFmtId="0" fontId="31" fillId="0" borderId="0" xfId="35" applyBorder="1" applyAlignment="1">
      <alignment horizontal="center" vertical="center"/>
    </xf>
    <xf numFmtId="0" fontId="31" fillId="0" borderId="34" xfId="35" applyBorder="1" applyAlignment="1">
      <alignment horizontal="center" vertical="center"/>
    </xf>
    <xf numFmtId="0" fontId="23" fillId="0" borderId="22" xfId="0" applyFont="1" applyBorder="1" applyAlignment="1">
      <alignment horizontal="left" vertical="center"/>
    </xf>
    <xf numFmtId="0" fontId="23" fillId="0" borderId="23" xfId="0" applyFont="1" applyBorder="1" applyAlignment="1">
      <alignment horizontal="left" vertical="center"/>
    </xf>
    <xf numFmtId="0" fontId="23" fillId="0" borderId="24" xfId="0" applyFont="1" applyBorder="1" applyAlignment="1">
      <alignment horizontal="left" vertical="center"/>
    </xf>
    <xf numFmtId="0" fontId="55" fillId="0" borderId="41" xfId="0" applyFont="1" applyBorder="1" applyAlignment="1" applyProtection="1">
      <alignment horizontal="center" vertical="center" wrapText="1"/>
      <protection hidden="1"/>
    </xf>
    <xf numFmtId="0" fontId="55" fillId="0" borderId="42" xfId="0" applyFont="1" applyBorder="1" applyAlignment="1" applyProtection="1">
      <alignment horizontal="center" vertical="center" wrapText="1"/>
      <protection hidden="1"/>
    </xf>
    <xf numFmtId="0" fontId="59" fillId="0" borderId="41" xfId="0" applyFont="1" applyBorder="1" applyAlignment="1" applyProtection="1">
      <alignment horizontal="center" vertical="center" wrapText="1"/>
      <protection hidden="1"/>
    </xf>
    <xf numFmtId="0" fontId="59" fillId="0" borderId="42" xfId="0" applyFont="1" applyBorder="1" applyAlignment="1" applyProtection="1">
      <alignment horizontal="center" vertical="center" wrapText="1"/>
      <protection hidden="1"/>
    </xf>
    <xf numFmtId="0" fontId="55" fillId="0" borderId="39" xfId="0" applyFont="1" applyBorder="1" applyAlignment="1" applyProtection="1">
      <alignment horizontal="center" vertical="center" wrapText="1"/>
      <protection hidden="1"/>
    </xf>
    <xf numFmtId="0" fontId="55" fillId="0" borderId="35" xfId="0" applyFont="1" applyBorder="1" applyAlignment="1" applyProtection="1">
      <alignment horizontal="center" vertical="center" wrapText="1"/>
      <protection hidden="1"/>
    </xf>
    <xf numFmtId="44" fontId="55" fillId="0" borderId="41" xfId="28" applyFont="1" applyBorder="1" applyAlignment="1" applyProtection="1">
      <alignment horizontal="center" vertical="center" wrapText="1"/>
      <protection hidden="1"/>
    </xf>
    <xf numFmtId="44" fontId="55" fillId="0" borderId="42" xfId="28" applyFont="1" applyBorder="1" applyAlignment="1" applyProtection="1">
      <alignment horizontal="center" vertical="center" wrapText="1"/>
      <protection hidden="1"/>
    </xf>
    <xf numFmtId="0" fontId="50" fillId="0" borderId="26" xfId="0" applyFont="1" applyBorder="1" applyAlignment="1">
      <alignment horizontal="center" vertical="center"/>
    </xf>
    <xf numFmtId="0" fontId="50" fillId="0" borderId="35" xfId="0" applyFont="1" applyBorder="1" applyAlignment="1">
      <alignment horizontal="center" vertical="center"/>
    </xf>
    <xf numFmtId="0" fontId="31" fillId="26" borderId="37" xfId="35" applyFill="1" applyBorder="1" applyAlignment="1">
      <alignment horizontal="center"/>
    </xf>
    <xf numFmtId="0" fontId="31" fillId="26" borderId="38" xfId="35" applyFill="1" applyBorder="1" applyAlignment="1">
      <alignment horizontal="center"/>
    </xf>
    <xf numFmtId="0" fontId="46" fillId="26" borderId="38" xfId="0" applyFont="1" applyFill="1" applyBorder="1" applyAlignment="1">
      <alignment horizontal="center" vertical="center" wrapText="1"/>
    </xf>
    <xf numFmtId="0" fontId="46" fillId="26" borderId="23" xfId="0" applyFont="1" applyFill="1" applyBorder="1" applyAlignment="1">
      <alignment horizontal="center" vertical="center" wrapText="1"/>
    </xf>
    <xf numFmtId="0" fontId="47" fillId="26" borderId="23" xfId="35" applyFont="1" applyFill="1" applyBorder="1" applyAlignment="1">
      <alignment horizontal="center" vertical="center" wrapText="1"/>
    </xf>
    <xf numFmtId="0" fontId="47" fillId="26" borderId="24" xfId="35" applyFont="1" applyFill="1" applyBorder="1" applyAlignment="1">
      <alignment horizontal="center" vertical="center" wrapText="1"/>
    </xf>
    <xf numFmtId="0" fontId="54" fillId="0" borderId="41" xfId="0" applyFont="1" applyBorder="1" applyAlignment="1" applyProtection="1">
      <alignment horizontal="center" vertical="center" wrapText="1"/>
      <protection hidden="1"/>
    </xf>
    <xf numFmtId="0" fontId="54" fillId="0" borderId="42" xfId="0" applyFont="1" applyBorder="1" applyAlignment="1" applyProtection="1">
      <alignment horizontal="center" vertical="center" wrapText="1"/>
      <protection hidden="1"/>
    </xf>
    <xf numFmtId="0" fontId="1"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54" fillId="0" borderId="59" xfId="0" applyFont="1" applyBorder="1" applyAlignment="1" applyProtection="1">
      <alignment horizontal="center" vertical="center" wrapText="1"/>
      <protection hidden="1"/>
    </xf>
    <xf numFmtId="0" fontId="0" fillId="0" borderId="36" xfId="0" applyBorder="1" applyAlignment="1">
      <alignment horizontal="center"/>
    </xf>
    <xf numFmtId="0" fontId="0" fillId="0" borderId="31" xfId="0" applyBorder="1" applyAlignment="1">
      <alignment horizontal="center"/>
    </xf>
    <xf numFmtId="0" fontId="0" fillId="0" borderId="60" xfId="0" applyBorder="1" applyAlignment="1">
      <alignment horizontal="center"/>
    </xf>
    <xf numFmtId="1" fontId="34" fillId="0" borderId="52" xfId="0" applyNumberFormat="1" applyFont="1" applyBorder="1" applyAlignment="1">
      <alignment horizontal="center"/>
    </xf>
    <xf numFmtId="1" fontId="34" fillId="0" borderId="19" xfId="0" applyNumberFormat="1" applyFont="1" applyBorder="1" applyAlignment="1">
      <alignment horizontal="center"/>
    </xf>
    <xf numFmtId="1" fontId="34" fillId="0" borderId="51" xfId="0" applyNumberFormat="1" applyFont="1" applyBorder="1" applyAlignment="1">
      <alignment horizontal="center"/>
    </xf>
    <xf numFmtId="0" fontId="55" fillId="0" borderId="38" xfId="0" applyFont="1" applyBorder="1" applyAlignment="1" applyProtection="1">
      <alignment horizontal="center" vertical="center"/>
      <protection hidden="1"/>
    </xf>
    <xf numFmtId="0" fontId="55" fillId="0" borderId="26" xfId="0" applyFont="1" applyBorder="1" applyAlignment="1" applyProtection="1">
      <alignment horizontal="center" vertical="center"/>
      <protection hidden="1"/>
    </xf>
    <xf numFmtId="0" fontId="56" fillId="0" borderId="41" xfId="0" applyFont="1" applyBorder="1" applyAlignment="1" applyProtection="1">
      <alignment horizontal="center" vertical="center" wrapText="1"/>
      <protection hidden="1"/>
    </xf>
    <xf numFmtId="0" fontId="56" fillId="0" borderId="42" xfId="0" applyFont="1" applyBorder="1" applyAlignment="1" applyProtection="1">
      <alignment horizontal="center" vertical="center" wrapText="1"/>
      <protection hidden="1"/>
    </xf>
    <xf numFmtId="0" fontId="39" fillId="0" borderId="38" xfId="0" applyFont="1" applyBorder="1" applyAlignment="1" applyProtection="1">
      <alignment horizontal="left" vertical="center" wrapText="1"/>
      <protection hidden="1"/>
    </xf>
    <xf numFmtId="49" fontId="49" fillId="0" borderId="0" xfId="0" applyNumberFormat="1" applyFont="1" applyAlignment="1">
      <alignment horizontal="left" vertical="center"/>
    </xf>
    <xf numFmtId="0" fontId="48" fillId="26" borderId="0" xfId="0" applyFont="1" applyFill="1" applyAlignment="1">
      <alignment horizontal="center" vertical="center" wrapText="1"/>
    </xf>
    <xf numFmtId="0" fontId="48" fillId="26" borderId="34" xfId="0" applyFont="1" applyFill="1" applyBorder="1" applyAlignment="1">
      <alignment horizontal="center" vertical="center" wrapText="1"/>
    </xf>
    <xf numFmtId="0" fontId="48" fillId="26" borderId="27" xfId="0" applyFont="1" applyFill="1" applyBorder="1" applyAlignment="1">
      <alignment horizontal="center" vertical="center"/>
    </xf>
    <xf numFmtId="0" fontId="48" fillId="26" borderId="0" xfId="0" applyFont="1" applyFill="1" applyAlignment="1">
      <alignment horizontal="center" vertical="center"/>
    </xf>
    <xf numFmtId="0" fontId="39" fillId="0" borderId="26" xfId="0" applyFont="1" applyBorder="1" applyAlignment="1" applyProtection="1">
      <alignment horizontal="left" vertical="center" wrapText="1"/>
      <protection hidden="1"/>
    </xf>
    <xf numFmtId="0" fontId="39" fillId="0" borderId="23" xfId="0" applyFont="1" applyBorder="1" applyAlignment="1" applyProtection="1">
      <alignment horizontal="left" vertical="center" wrapText="1"/>
      <protection hidden="1"/>
    </xf>
    <xf numFmtId="0" fontId="55" fillId="0" borderId="16" xfId="0" applyFont="1" applyBorder="1" applyAlignment="1" applyProtection="1">
      <alignment horizontal="center" vertical="center"/>
      <protection hidden="1"/>
    </xf>
    <xf numFmtId="0" fontId="55" fillId="0" borderId="49" xfId="0" applyFont="1" applyBorder="1" applyAlignment="1" applyProtection="1">
      <alignment horizontal="center" vertical="center"/>
      <protection hidden="1"/>
    </xf>
    <xf numFmtId="16" fontId="42" fillId="0" borderId="22" xfId="0" applyNumberFormat="1" applyFont="1" applyBorder="1" applyAlignment="1">
      <alignment horizontal="center"/>
    </xf>
    <xf numFmtId="16" fontId="42" fillId="0" borderId="23" xfId="0" applyNumberFormat="1" applyFont="1" applyBorder="1" applyAlignment="1">
      <alignment horizontal="center"/>
    </xf>
    <xf numFmtId="16" fontId="42" fillId="0" borderId="24" xfId="0" applyNumberFormat="1" applyFont="1" applyBorder="1" applyAlignment="1">
      <alignment horizontal="center"/>
    </xf>
    <xf numFmtId="0" fontId="24" fillId="0" borderId="22" xfId="0" applyFont="1" applyBorder="1" applyAlignment="1">
      <alignment horizontal="left" vertical="center"/>
    </xf>
    <xf numFmtId="0" fontId="24" fillId="0" borderId="23" xfId="0" applyFont="1" applyBorder="1" applyAlignment="1">
      <alignment horizontal="left" vertical="center"/>
    </xf>
    <xf numFmtId="0" fontId="24" fillId="0" borderId="24" xfId="0" applyFont="1" applyBorder="1" applyAlignment="1">
      <alignment horizontal="left" vertical="center"/>
    </xf>
    <xf numFmtId="0" fontId="44" fillId="0" borderId="26" xfId="0" applyFont="1" applyBorder="1" applyAlignment="1">
      <alignment horizontal="center" vertical="center"/>
    </xf>
    <xf numFmtId="0" fontId="44" fillId="0" borderId="35" xfId="0" applyFont="1" applyBorder="1" applyAlignment="1">
      <alignment horizontal="center" vertical="center"/>
    </xf>
    <xf numFmtId="0" fontId="24" fillId="0" borderId="38" xfId="0" applyFont="1" applyBorder="1" applyAlignment="1">
      <alignment horizontal="right" vertical="center"/>
    </xf>
    <xf numFmtId="0" fontId="24" fillId="0" borderId="39" xfId="0" applyFont="1" applyBorder="1" applyAlignment="1">
      <alignment horizontal="right" vertical="center"/>
    </xf>
    <xf numFmtId="0" fontId="24" fillId="0" borderId="0" xfId="0" applyFont="1" applyAlignment="1">
      <alignment horizontal="right" vertical="center"/>
    </xf>
    <xf numFmtId="0" fontId="24" fillId="0" borderId="34" xfId="0" applyFont="1" applyBorder="1" applyAlignment="1">
      <alignment horizontal="right" vertical="center"/>
    </xf>
    <xf numFmtId="0" fontId="24" fillId="0" borderId="22" xfId="0" applyFont="1" applyBorder="1" applyAlignment="1">
      <alignment horizontal="center"/>
    </xf>
    <xf numFmtId="0" fontId="24" fillId="0" borderId="23" xfId="0" applyFont="1" applyBorder="1" applyAlignment="1">
      <alignment horizontal="center"/>
    </xf>
    <xf numFmtId="0" fontId="24" fillId="0" borderId="24" xfId="0" applyFont="1" applyBorder="1" applyAlignment="1">
      <alignment horizontal="center"/>
    </xf>
    <xf numFmtId="0" fontId="31" fillId="26" borderId="22" xfId="35" applyFill="1" applyBorder="1" applyAlignment="1">
      <alignment horizontal="center"/>
    </xf>
    <xf numFmtId="0" fontId="31" fillId="26" borderId="23" xfId="35" applyFill="1" applyBorder="1" applyAlignment="1">
      <alignment horizontal="center"/>
    </xf>
    <xf numFmtId="0" fontId="54" fillId="0" borderId="33" xfId="0" applyFont="1" applyBorder="1" applyAlignment="1" applyProtection="1">
      <alignment horizontal="center" vertical="center" wrapText="1"/>
      <protection hidden="1"/>
    </xf>
    <xf numFmtId="0" fontId="54" fillId="0" borderId="55" xfId="0" applyFont="1" applyBorder="1" applyAlignment="1" applyProtection="1">
      <alignment horizontal="center" vertical="center" wrapText="1"/>
      <protection hidden="1"/>
    </xf>
    <xf numFmtId="0" fontId="54" fillId="0" borderId="16" xfId="0" applyFont="1" applyBorder="1" applyAlignment="1" applyProtection="1">
      <alignment horizontal="center" vertical="center" wrapText="1"/>
      <protection hidden="1"/>
    </xf>
    <xf numFmtId="0" fontId="54" fillId="0" borderId="49" xfId="0" applyFont="1" applyBorder="1" applyAlignment="1" applyProtection="1">
      <alignment horizontal="center" vertical="center" wrapText="1"/>
      <protection hidden="1"/>
    </xf>
    <xf numFmtId="0" fontId="41" fillId="0" borderId="23" xfId="0" applyFont="1" applyBorder="1" applyAlignment="1">
      <alignment horizontal="left" vertical="center"/>
    </xf>
    <xf numFmtId="0" fontId="41" fillId="0" borderId="26" xfId="0" applyFont="1" applyBorder="1" applyAlignment="1">
      <alignment horizontal="left" vertical="center"/>
    </xf>
    <xf numFmtId="0" fontId="41" fillId="0" borderId="0" xfId="0" applyFont="1" applyAlignment="1">
      <alignment horizontal="left" vertical="center"/>
    </xf>
    <xf numFmtId="0" fontId="57" fillId="0" borderId="16" xfId="0" applyFont="1" applyBorder="1" applyAlignment="1" applyProtection="1">
      <alignment horizontal="center" vertical="center" wrapText="1"/>
      <protection hidden="1"/>
    </xf>
    <xf numFmtId="0" fontId="57" fillId="0" borderId="49" xfId="0" applyFont="1" applyBorder="1" applyAlignment="1" applyProtection="1">
      <alignment horizontal="center" vertical="center" wrapText="1"/>
      <protection hidden="1"/>
    </xf>
    <xf numFmtId="0" fontId="23" fillId="0" borderId="33" xfId="0" applyFont="1" applyBorder="1" applyAlignment="1" applyProtection="1">
      <alignment horizontal="center" vertical="center" wrapText="1"/>
      <protection hidden="1"/>
    </xf>
    <xf numFmtId="0" fontId="23" fillId="0" borderId="55" xfId="0" applyFont="1" applyBorder="1" applyAlignment="1" applyProtection="1">
      <alignment horizontal="center" vertical="center" wrapText="1"/>
      <protection hidden="1"/>
    </xf>
    <xf numFmtId="0" fontId="56" fillId="0" borderId="16" xfId="0" applyFont="1" applyBorder="1" applyAlignment="1" applyProtection="1">
      <alignment horizontal="center" vertical="center" wrapText="1"/>
      <protection hidden="1"/>
    </xf>
    <xf numFmtId="0" fontId="56" fillId="0" borderId="49" xfId="0" applyFont="1" applyBorder="1" applyAlignment="1" applyProtection="1">
      <alignment horizontal="center" vertical="center" wrapText="1"/>
      <protection hidden="1"/>
    </xf>
    <xf numFmtId="0" fontId="54" fillId="0" borderId="43" xfId="0" applyFont="1" applyBorder="1" applyAlignment="1" applyProtection="1">
      <alignment horizontal="center" vertical="center"/>
      <protection hidden="1"/>
    </xf>
    <xf numFmtId="0" fontId="54" fillId="0" borderId="66" xfId="0" applyFont="1" applyBorder="1" applyAlignment="1" applyProtection="1">
      <alignment horizontal="center" vertical="center"/>
      <protection hidden="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44" xr:uid="{0A4A8F5F-568A-4609-BFE3-D05FF3A6FB0C}"/>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123825</xdr:colOff>
      <xdr:row>18</xdr:row>
      <xdr:rowOff>19711</xdr:rowOff>
    </xdr:from>
    <xdr:ext cx="251460" cy="257993"/>
    <xdr:pic>
      <xdr:nvPicPr>
        <xdr:cNvPr id="2" name="Picture 1">
          <a:extLst>
            <a:ext uri="{FF2B5EF4-FFF2-40B4-BE49-F238E27FC236}">
              <a16:creationId xmlns:a16="http://schemas.microsoft.com/office/drawing/2014/main" id="{3E6E3F8E-EE1D-4F6C-AE4F-4EA5939C8A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4267861"/>
          <a:ext cx="251460" cy="257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617220</xdr:colOff>
      <xdr:row>6</xdr:row>
      <xdr:rowOff>137160</xdr:rowOff>
    </xdr:from>
    <xdr:ext cx="956945" cy="355600"/>
    <xdr:pic>
      <xdr:nvPicPr>
        <xdr:cNvPr id="9" name="Picture 8">
          <a:extLst>
            <a:ext uri="{FF2B5EF4-FFF2-40B4-BE49-F238E27FC236}">
              <a16:creationId xmlns:a16="http://schemas.microsoft.com/office/drawing/2014/main" id="{A02F3190-4715-43E5-8216-741FFB5187E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0" y="1905000"/>
          <a:ext cx="956945" cy="355600"/>
        </a:xfrm>
        <a:prstGeom prst="rect">
          <a:avLst/>
        </a:prstGeom>
        <a:noFill/>
        <a:ln>
          <a:noFill/>
        </a:ln>
      </xdr:spPr>
    </xdr:pic>
    <xdr:clientData/>
  </xdr:oneCellAnchor>
  <xdr:oneCellAnchor>
    <xdr:from>
      <xdr:col>0</xdr:col>
      <xdr:colOff>60960</xdr:colOff>
      <xdr:row>6</xdr:row>
      <xdr:rowOff>30480</xdr:rowOff>
    </xdr:from>
    <xdr:ext cx="1033145" cy="617855"/>
    <xdr:pic>
      <xdr:nvPicPr>
        <xdr:cNvPr id="10" name="Picture 9">
          <a:extLst>
            <a:ext uri="{FF2B5EF4-FFF2-40B4-BE49-F238E27FC236}">
              <a16:creationId xmlns:a16="http://schemas.microsoft.com/office/drawing/2014/main" id="{29422437-C0E9-4281-9A1E-498B017EF4C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 y="1341120"/>
          <a:ext cx="1033145" cy="617855"/>
        </a:xfrm>
        <a:prstGeom prst="rect">
          <a:avLst/>
        </a:prstGeom>
        <a:noFill/>
        <a:ln>
          <a:noFill/>
        </a:ln>
      </xdr:spPr>
    </xdr:pic>
    <xdr:clientData/>
  </xdr:oneCellAnchor>
  <xdr:oneCellAnchor>
    <xdr:from>
      <xdr:col>2</xdr:col>
      <xdr:colOff>257175</xdr:colOff>
      <xdr:row>6</xdr:row>
      <xdr:rowOff>28575</xdr:rowOff>
    </xdr:from>
    <xdr:ext cx="499745" cy="677545"/>
    <xdr:pic>
      <xdr:nvPicPr>
        <xdr:cNvPr id="11" name="Picture 10">
          <a:extLst>
            <a:ext uri="{FF2B5EF4-FFF2-40B4-BE49-F238E27FC236}">
              <a16:creationId xmlns:a16="http://schemas.microsoft.com/office/drawing/2014/main" id="{0EF3120F-60A2-4DEC-B4A5-63BB18968C5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86000" y="1095375"/>
          <a:ext cx="499745" cy="677545"/>
        </a:xfrm>
        <a:prstGeom prst="rect">
          <a:avLst/>
        </a:prstGeom>
        <a:noFill/>
        <a:ln>
          <a:noFill/>
        </a:ln>
      </xdr:spPr>
    </xdr:pic>
    <xdr:clientData/>
  </xdr:oneCellAnchor>
  <xdr:twoCellAnchor editAs="oneCell">
    <xdr:from>
      <xdr:col>5</xdr:col>
      <xdr:colOff>22860</xdr:colOff>
      <xdr:row>6</xdr:row>
      <xdr:rowOff>160020</xdr:rowOff>
    </xdr:from>
    <xdr:to>
      <xdr:col>5</xdr:col>
      <xdr:colOff>422711</xdr:colOff>
      <xdr:row>6</xdr:row>
      <xdr:rowOff>552450</xdr:rowOff>
    </xdr:to>
    <xdr:pic>
      <xdr:nvPicPr>
        <xdr:cNvPr id="12" name="Picture 11">
          <a:extLst>
            <a:ext uri="{FF2B5EF4-FFF2-40B4-BE49-F238E27FC236}">
              <a16:creationId xmlns:a16="http://schemas.microsoft.com/office/drawing/2014/main" id="{6ACA9E26-5133-4689-9AAB-6C92C43CF4EA}"/>
            </a:ext>
          </a:extLst>
        </xdr:cNvPr>
        <xdr:cNvPicPr>
          <a:picLocks noChangeAspect="1"/>
        </xdr:cNvPicPr>
      </xdr:nvPicPr>
      <xdr:blipFill>
        <a:blip xmlns:r="http://schemas.openxmlformats.org/officeDocument/2006/relationships" r:embed="rId5"/>
        <a:stretch>
          <a:fillRect/>
        </a:stretch>
      </xdr:blipFill>
      <xdr:spPr>
        <a:xfrm>
          <a:off x="3246120" y="1927860"/>
          <a:ext cx="399851"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457200</xdr:colOff>
      <xdr:row>7</xdr:row>
      <xdr:rowOff>152400</xdr:rowOff>
    </xdr:from>
    <xdr:ext cx="956945" cy="355600"/>
    <xdr:pic>
      <xdr:nvPicPr>
        <xdr:cNvPr id="7" name="Picture 6">
          <a:extLst>
            <a:ext uri="{FF2B5EF4-FFF2-40B4-BE49-F238E27FC236}">
              <a16:creationId xmlns:a16="http://schemas.microsoft.com/office/drawing/2014/main" id="{2CAFDAAC-19B0-4A73-8153-86C7DCDB05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19248120"/>
          <a:ext cx="956945" cy="355600"/>
        </a:xfrm>
        <a:prstGeom prst="rect">
          <a:avLst/>
        </a:prstGeom>
        <a:noFill/>
        <a:ln>
          <a:noFill/>
        </a:ln>
      </xdr:spPr>
    </xdr:pic>
    <xdr:clientData/>
  </xdr:oneCellAnchor>
  <xdr:oneCellAnchor>
    <xdr:from>
      <xdr:col>0</xdr:col>
      <xdr:colOff>60960</xdr:colOff>
      <xdr:row>7</xdr:row>
      <xdr:rowOff>30480</xdr:rowOff>
    </xdr:from>
    <xdr:ext cx="1033145" cy="617855"/>
    <xdr:pic>
      <xdr:nvPicPr>
        <xdr:cNvPr id="8" name="Picture 7">
          <a:extLst>
            <a:ext uri="{FF2B5EF4-FFF2-40B4-BE49-F238E27FC236}">
              <a16:creationId xmlns:a16="http://schemas.microsoft.com/office/drawing/2014/main" id="{36CBBD3D-8ABB-4378-8F18-5F68EB4B9C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19126200"/>
          <a:ext cx="1033145" cy="617855"/>
        </a:xfrm>
        <a:prstGeom prst="rect">
          <a:avLst/>
        </a:prstGeom>
        <a:noFill/>
        <a:ln>
          <a:noFill/>
        </a:ln>
      </xdr:spPr>
    </xdr:pic>
    <xdr:clientData/>
  </xdr:oneCellAnchor>
  <xdr:oneCellAnchor>
    <xdr:from>
      <xdr:col>1</xdr:col>
      <xdr:colOff>1531620</xdr:colOff>
      <xdr:row>7</xdr:row>
      <xdr:rowOff>7620</xdr:rowOff>
    </xdr:from>
    <xdr:ext cx="499745" cy="677545"/>
    <xdr:pic>
      <xdr:nvPicPr>
        <xdr:cNvPr id="9" name="Picture 8">
          <a:extLst>
            <a:ext uri="{FF2B5EF4-FFF2-40B4-BE49-F238E27FC236}">
              <a16:creationId xmlns:a16="http://schemas.microsoft.com/office/drawing/2014/main" id="{F9031866-ECBA-4650-A1BC-52F648C8C31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03120" y="19103340"/>
          <a:ext cx="499745" cy="677545"/>
        </a:xfrm>
        <a:prstGeom prst="rect">
          <a:avLst/>
        </a:prstGeom>
        <a:noFill/>
        <a:ln>
          <a:noFill/>
        </a:ln>
      </xdr:spPr>
    </xdr:pic>
    <xdr:clientData/>
  </xdr:oneCellAnchor>
  <xdr:twoCellAnchor editAs="oneCell">
    <xdr:from>
      <xdr:col>4</xdr:col>
      <xdr:colOff>30480</xdr:colOff>
      <xdr:row>7</xdr:row>
      <xdr:rowOff>152400</xdr:rowOff>
    </xdr:from>
    <xdr:to>
      <xdr:col>5</xdr:col>
      <xdr:colOff>20</xdr:colOff>
      <xdr:row>7</xdr:row>
      <xdr:rowOff>551084</xdr:rowOff>
    </xdr:to>
    <xdr:pic>
      <xdr:nvPicPr>
        <xdr:cNvPr id="10" name="Picture 9">
          <a:extLst>
            <a:ext uri="{FF2B5EF4-FFF2-40B4-BE49-F238E27FC236}">
              <a16:creationId xmlns:a16="http://schemas.microsoft.com/office/drawing/2014/main" id="{B6CE7A29-1530-52F2-AA4D-86468CE4A5E4}"/>
            </a:ext>
          </a:extLst>
        </xdr:cNvPr>
        <xdr:cNvPicPr>
          <a:picLocks noChangeAspect="1"/>
        </xdr:cNvPicPr>
      </xdr:nvPicPr>
      <xdr:blipFill>
        <a:blip xmlns:r="http://schemas.openxmlformats.org/officeDocument/2006/relationships" r:embed="rId4"/>
        <a:stretch>
          <a:fillRect/>
        </a:stretch>
      </xdr:blipFill>
      <xdr:spPr>
        <a:xfrm>
          <a:off x="2918460" y="1463040"/>
          <a:ext cx="411500" cy="394874"/>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ctionagencies.com.au/images/bogs/2026/Workman_Seamless.jpg" TargetMode="External"/><Relationship Id="rId13" Type="http://schemas.openxmlformats.org/officeDocument/2006/relationships/hyperlink" Target="https://www.actionagencies.com.au/images/bogs/2024/stewart.jpg" TargetMode="External"/><Relationship Id="rId18" Type="http://schemas.openxmlformats.org/officeDocument/2006/relationships/hyperlink" Target="https://www.actionagencies.com.au/images/bogs/2025/47-M_Sauvie_Chelsea_2.jpg" TargetMode="External"/><Relationship Id="rId3" Type="http://schemas.openxmlformats.org/officeDocument/2006/relationships/hyperlink" Target="https://www.actionagencies.com.au/pages/bogs2026.html" TargetMode="External"/><Relationship Id="rId21" Type="http://schemas.openxmlformats.org/officeDocument/2006/relationships/printerSettings" Target="../printerSettings/printerSettings1.bin"/><Relationship Id="rId7" Type="http://schemas.openxmlformats.org/officeDocument/2006/relationships/hyperlink" Target="https://www.actionagencies.com.au/images/bogs/2026/Classic_2_Tall_Seamless.jpg" TargetMode="External"/><Relationship Id="rId12" Type="http://schemas.openxmlformats.org/officeDocument/2006/relationships/hyperlink" Target="https://www.actionagencies.com.au/images/bogs/2024/stewart.jpg" TargetMode="External"/><Relationship Id="rId17" Type="http://schemas.openxmlformats.org/officeDocument/2006/relationships/hyperlink" Target="https://www.actionagencies.com.au/images/bogs/2026/Boga2.jpg" TargetMode="External"/><Relationship Id="rId2" Type="http://schemas.openxmlformats.org/officeDocument/2006/relationships/hyperlink" Target="https://www.actionagencies.com.au/pages/bogs2024.html" TargetMode="External"/><Relationship Id="rId16" Type="http://schemas.openxmlformats.org/officeDocument/2006/relationships/hyperlink" Target="https://www.actionagencies.com.au/images/bogs/2026/Boga2.jpg" TargetMode="External"/><Relationship Id="rId20" Type="http://schemas.openxmlformats.org/officeDocument/2006/relationships/hyperlink" Target="https://www.actionagencies.com.au/images/bogs/2025/50-Classic3Pack_Socks.jpg" TargetMode="External"/><Relationship Id="rId1" Type="http://schemas.openxmlformats.org/officeDocument/2006/relationships/hyperlink" Target="https://www.actionagencies.com.au/pages/Florsheim_Australia.html" TargetMode="External"/><Relationship Id="rId6" Type="http://schemas.openxmlformats.org/officeDocument/2006/relationships/hyperlink" Target="https://www.actionagencies.com.au/images/bogs/2025/41-Ultra_Mid_Farm.jpg" TargetMode="External"/><Relationship Id="rId11" Type="http://schemas.openxmlformats.org/officeDocument/2006/relationships/hyperlink" Target="https://www.actionagencies.com.au/images/bogs/2026/All_Seasons.jpg" TargetMode="External"/><Relationship Id="rId5" Type="http://schemas.openxmlformats.org/officeDocument/2006/relationships/hyperlink" Target="https://www.actionagencies.com.au/images/bogs/2026/Ultra_Seamless.jpg" TargetMode="External"/><Relationship Id="rId15" Type="http://schemas.openxmlformats.org/officeDocument/2006/relationships/hyperlink" Target="https://www.actionagencies.com.au/images/bogs/2026/Boga1.jpg" TargetMode="External"/><Relationship Id="rId10" Type="http://schemas.openxmlformats.org/officeDocument/2006/relationships/hyperlink" Target="https://www.actionagencies.com.au/images/bogs/2026/Classic_Camo.jpg" TargetMode="External"/><Relationship Id="rId19" Type="http://schemas.openxmlformats.org/officeDocument/2006/relationships/hyperlink" Target="https://www.actionagencies.com.au/images/bogs/2025/49-M_Kicker_Rain_2.jpg" TargetMode="External"/><Relationship Id="rId4" Type="http://schemas.openxmlformats.org/officeDocument/2006/relationships/hyperlink" Target="https://www.actionagencies.com.au/images/bogs/2026/Ultra_Seamless.jpg" TargetMode="External"/><Relationship Id="rId9" Type="http://schemas.openxmlformats.org/officeDocument/2006/relationships/hyperlink" Target="https://www.actionagencies.com.au/images/bogs/2026/Classic_Camo.jpg" TargetMode="External"/><Relationship Id="rId14" Type="http://schemas.openxmlformats.org/officeDocument/2006/relationships/hyperlink" Target="https://www.actionagencies.com.au/images/bogs/2026/Boga1.jpg"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actionagencies.com.au/images/bogs/2026/Piper_Chelsea.jpg" TargetMode="External"/><Relationship Id="rId18" Type="http://schemas.openxmlformats.org/officeDocument/2006/relationships/hyperlink" Target="https://www.actionagencies.com.au/images/bogs/2025/17-HollyChelsea_Green.jpg" TargetMode="External"/><Relationship Id="rId26" Type="http://schemas.openxmlformats.org/officeDocument/2006/relationships/hyperlink" Target="https://www.actionagencies.com.au/images/bogs/2025/29-AmandaPlush2_Zip.jpg" TargetMode="External"/><Relationship Id="rId39" Type="http://schemas.openxmlformats.org/officeDocument/2006/relationships/hyperlink" Target="https://www.actionagencies.com.au/images/bogs/2026/BogaKids.jpg" TargetMode="External"/><Relationship Id="rId21" Type="http://schemas.openxmlformats.org/officeDocument/2006/relationships/hyperlink" Target="https://www.actionagencies.com.au/images/bogs/2025/20-HollyChelsea_DarkGrey.jpg" TargetMode="External"/><Relationship Id="rId34" Type="http://schemas.openxmlformats.org/officeDocument/2006/relationships/hyperlink" Target="https://www.actionagencies.com.au/images/bogs/2025/23-W_Seattle2_Mid.jpg" TargetMode="External"/><Relationship Id="rId42" Type="http://schemas.openxmlformats.org/officeDocument/2006/relationships/hyperlink" Target="https://www.actionagencies.com.au/images/bogs/2024/stewart.jpg" TargetMode="External"/><Relationship Id="rId7" Type="http://schemas.openxmlformats.org/officeDocument/2006/relationships/hyperlink" Target="https://www.actionagencies.com.au/images/bogs/2025/6-ClassicMid_Tulip.jpg" TargetMode="External"/><Relationship Id="rId2" Type="http://schemas.openxmlformats.org/officeDocument/2006/relationships/hyperlink" Target="https://www.actionagencies.com.au/pages/Florsheim_Australia.html" TargetMode="External"/><Relationship Id="rId16" Type="http://schemas.openxmlformats.org/officeDocument/2006/relationships/hyperlink" Target="https://www.actionagencies.com.au/images/bogs/2026/Hazel.jpg" TargetMode="External"/><Relationship Id="rId20" Type="http://schemas.openxmlformats.org/officeDocument/2006/relationships/hyperlink" Target="https://www.actionagencies.com.au/19-HollyChelsea_Black.jpg" TargetMode="External"/><Relationship Id="rId29" Type="http://schemas.openxmlformats.org/officeDocument/2006/relationships/hyperlink" Target="https://www.actionagencies.com.au/images/bogs/2025/32-AmandaChelsea2_Mustard.jpg" TargetMode="External"/><Relationship Id="rId41" Type="http://schemas.openxmlformats.org/officeDocument/2006/relationships/hyperlink" Target="https://www.actionagencies.com.au/images/bogs/2026/BogaKids.jpg" TargetMode="External"/><Relationship Id="rId1" Type="http://schemas.openxmlformats.org/officeDocument/2006/relationships/hyperlink" Target="https://www.actionagencies.com.au/pages/bogs2026.html" TargetMode="External"/><Relationship Id="rId6" Type="http://schemas.openxmlformats.org/officeDocument/2006/relationships/hyperlink" Target="https://www.actionagencies.com.au/images/bogs/2025/5-Classic_Mid_Painterly.jpg" TargetMode="External"/><Relationship Id="rId11" Type="http://schemas.openxmlformats.org/officeDocument/2006/relationships/hyperlink" Target="https://www.actionagencies.com.au/images/bogs/2025/25-Tacoma_Solid_Tall.jpg" TargetMode="External"/><Relationship Id="rId24" Type="http://schemas.openxmlformats.org/officeDocument/2006/relationships/hyperlink" Target="https://www.actionagencies.com.au/images/bogs/2025/28-Amanda2_Mid.jpg" TargetMode="External"/><Relationship Id="rId32" Type="http://schemas.openxmlformats.org/officeDocument/2006/relationships/hyperlink" Target="https://www.actionagencies.com.au/images/bogs/2026/Patch_Ankle.jpg" TargetMode="External"/><Relationship Id="rId37" Type="http://schemas.openxmlformats.org/officeDocument/2006/relationships/hyperlink" Target="https://www.actionagencies.com.au/images/bogs/2025/45-Kids_York_Solid.jpg" TargetMode="External"/><Relationship Id="rId40" Type="http://schemas.openxmlformats.org/officeDocument/2006/relationships/hyperlink" Target="https://www.actionagencies.com.au/images/bogs/2026/BogaKids.jpg" TargetMode="External"/><Relationship Id="rId5" Type="http://schemas.openxmlformats.org/officeDocument/2006/relationships/hyperlink" Target="https://www.actionagencies.com.au/images/bogs/2026/Mesa_Adjust_Calf_Boot.jpg" TargetMode="External"/><Relationship Id="rId15" Type="http://schemas.openxmlformats.org/officeDocument/2006/relationships/hyperlink" Target="https://www.actionagencies.com.au/images/bogs/2026/Piper_Chelsea.jpg" TargetMode="External"/><Relationship Id="rId23" Type="http://schemas.openxmlformats.org/officeDocument/2006/relationships/hyperlink" Target="https://www.actionagencies.com.au/images/bogs/2025/22-HollyRainZip_Green.jpg" TargetMode="External"/><Relationship Id="rId28" Type="http://schemas.openxmlformats.org/officeDocument/2006/relationships/hyperlink" Target="https://www.actionagencies.com.au/images/bogs/2025/31-AmandaChelsea2_Burgundy.jpg" TargetMode="External"/><Relationship Id="rId36" Type="http://schemas.openxmlformats.org/officeDocument/2006/relationships/hyperlink" Target="https://www.actionagencies.com.au/images/bogs/2026/Coral_Mid.jpg" TargetMode="External"/><Relationship Id="rId10" Type="http://schemas.openxmlformats.org/officeDocument/2006/relationships/hyperlink" Target="https://www.actionagencies.com.au/images/bogs/2025/25-Tacoma_Solid_Tall.jpg" TargetMode="External"/><Relationship Id="rId19" Type="http://schemas.openxmlformats.org/officeDocument/2006/relationships/hyperlink" Target="https://www.actionagencies.com.au/images/bogs/2025/18-HollyChelsea_Taupe.jpg" TargetMode="External"/><Relationship Id="rId31" Type="http://schemas.openxmlformats.org/officeDocument/2006/relationships/hyperlink" Target="https://www.actionagencies.com.au/images/bogs/2026/Patch_Ankle.jpg" TargetMode="External"/><Relationship Id="rId44" Type="http://schemas.openxmlformats.org/officeDocument/2006/relationships/drawing" Target="../drawings/drawing2.xml"/><Relationship Id="rId4" Type="http://schemas.openxmlformats.org/officeDocument/2006/relationships/hyperlink" Target="https://www.actionagencies.com.au/images/bogs/2025/4-Classic_Tall_Appaloosa_Wide.jpg" TargetMode="External"/><Relationship Id="rId9" Type="http://schemas.openxmlformats.org/officeDocument/2006/relationships/hyperlink" Target="https://www.actionagencies.com.au/images/bogs/2025/8-ClassicMid_Ferns.jpg" TargetMode="External"/><Relationship Id="rId14" Type="http://schemas.openxmlformats.org/officeDocument/2006/relationships/hyperlink" Target="https://www.actionagencies.com.au/images/bogs/2026/Piper_Chelsea.jpg" TargetMode="External"/><Relationship Id="rId22" Type="http://schemas.openxmlformats.org/officeDocument/2006/relationships/hyperlink" Target="https://www.actionagencies.com.au/images/bogs/2025/21-HollyRainZip_Black.jpg" TargetMode="External"/><Relationship Id="rId27" Type="http://schemas.openxmlformats.org/officeDocument/2006/relationships/hyperlink" Target="https://www.actionagencies.com.au/images/bogs/2025/30-AmandaChelsea2_Black.jpg" TargetMode="External"/><Relationship Id="rId30" Type="http://schemas.openxmlformats.org/officeDocument/2006/relationships/hyperlink" Target="https://www.actionagencies.com.au/images/bogs/2025/33-AmandaChelsea2_Stone.jpg" TargetMode="External"/><Relationship Id="rId35" Type="http://schemas.openxmlformats.org/officeDocument/2006/relationships/hyperlink" Target="https://www.actionagencies.com.au/images/bogs/2026/Coral_Mid.jpg" TargetMode="External"/><Relationship Id="rId43" Type="http://schemas.openxmlformats.org/officeDocument/2006/relationships/printerSettings" Target="../printerSettings/printerSettings2.bin"/><Relationship Id="rId8" Type="http://schemas.openxmlformats.org/officeDocument/2006/relationships/hyperlink" Target="https://www.actionagencies.com.au/images/bogs/2025/7-ClassicMid_Rosey.jpg" TargetMode="External"/><Relationship Id="rId3" Type="http://schemas.openxmlformats.org/officeDocument/2006/relationships/hyperlink" Target="https://www.actionagencies.com.au/images/bogs/2026/W_UltraMid.jpg" TargetMode="External"/><Relationship Id="rId12" Type="http://schemas.openxmlformats.org/officeDocument/2006/relationships/hyperlink" Target="https://www.actionagencies.com.au/images/bogs/2025/2-W_UltraHigh_Black.jpg" TargetMode="External"/><Relationship Id="rId17" Type="http://schemas.openxmlformats.org/officeDocument/2006/relationships/hyperlink" Target="https://www.actionagencies.com.au/images/bogs/2026/Hazel.jpg" TargetMode="External"/><Relationship Id="rId25" Type="http://schemas.openxmlformats.org/officeDocument/2006/relationships/hyperlink" Target="https://www.actionagencies.com.au/images/bogs/2025/28-Amanda2_Mid.jpg" TargetMode="External"/><Relationship Id="rId33" Type="http://schemas.openxmlformats.org/officeDocument/2006/relationships/hyperlink" Target="https://www.actionagencies.com.au/images/bogs/2026/Patch_Ankle.jpg" TargetMode="External"/><Relationship Id="rId38" Type="http://schemas.openxmlformats.org/officeDocument/2006/relationships/hyperlink" Target="https://www.actionagencies.com.au/images/bogs/2025/46-Kids_York_SuperFlower.jp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V31"/>
  <sheetViews>
    <sheetView showGridLines="0" tabSelected="1" zoomScaleNormal="100" zoomScalePageLayoutView="115" workbookViewId="0">
      <selection activeCell="J11" sqref="J11"/>
    </sheetView>
  </sheetViews>
  <sheetFormatPr defaultRowHeight="13.2" x14ac:dyDescent="0.25"/>
  <cols>
    <col min="1" max="1" width="7.6640625" customWidth="1"/>
    <col min="2" max="2" width="21.88671875" customWidth="1"/>
    <col min="3" max="3" width="9.6640625" customWidth="1"/>
    <col min="4" max="4" width="7.6640625" customWidth="1"/>
    <col min="5" max="5" width="6.5546875" customWidth="1"/>
    <col min="6" max="6" width="9.6640625" customWidth="1"/>
    <col min="7" max="7" width="9.109375" style="18" customWidth="1"/>
    <col min="8" max="8" width="9.109375" customWidth="1"/>
    <col min="9" max="9" width="4.6640625" customWidth="1"/>
    <col min="10" max="19" width="4.33203125" customWidth="1"/>
    <col min="20" max="20" width="6.88671875" customWidth="1"/>
    <col min="21" max="21" width="12.44140625" customWidth="1"/>
    <col min="22" max="22" width="10.88671875" customWidth="1"/>
  </cols>
  <sheetData>
    <row r="1" spans="1:22" ht="13.8" thickBot="1" x14ac:dyDescent="0.3">
      <c r="A1" s="159" t="s">
        <v>6</v>
      </c>
      <c r="B1" s="160"/>
      <c r="C1" s="161"/>
      <c r="D1" s="398"/>
      <c r="E1" s="399"/>
      <c r="F1" s="399"/>
      <c r="G1" s="399"/>
      <c r="H1" s="399"/>
      <c r="I1" s="400"/>
      <c r="J1" s="162"/>
      <c r="K1" s="392" t="e" vm="1">
        <v>#VALUE!</v>
      </c>
      <c r="L1" s="392"/>
      <c r="M1" s="392"/>
      <c r="N1" s="392"/>
      <c r="O1" s="392"/>
      <c r="P1" s="392"/>
      <c r="Q1" s="392"/>
      <c r="R1" s="392"/>
      <c r="S1" s="392"/>
      <c r="T1" s="392"/>
      <c r="U1" s="392"/>
      <c r="V1" s="393"/>
    </row>
    <row r="2" spans="1:22" ht="13.8" thickBot="1" x14ac:dyDescent="0.3">
      <c r="A2" s="159" t="s">
        <v>7</v>
      </c>
      <c r="B2" s="160"/>
      <c r="C2" s="161"/>
      <c r="D2" s="398"/>
      <c r="E2" s="399"/>
      <c r="F2" s="399"/>
      <c r="G2" s="399"/>
      <c r="H2" s="399"/>
      <c r="I2" s="400"/>
      <c r="J2" s="163"/>
      <c r="K2" s="394"/>
      <c r="L2" s="394"/>
      <c r="M2" s="394"/>
      <c r="N2" s="394"/>
      <c r="O2" s="394"/>
      <c r="P2" s="394"/>
      <c r="Q2" s="394"/>
      <c r="R2" s="394"/>
      <c r="S2" s="394"/>
      <c r="T2" s="394"/>
      <c r="U2" s="394"/>
      <c r="V2" s="395"/>
    </row>
    <row r="3" spans="1:22" ht="13.8" thickBot="1" x14ac:dyDescent="0.3">
      <c r="A3" s="159" t="s">
        <v>11</v>
      </c>
      <c r="B3" s="160"/>
      <c r="C3" s="161"/>
      <c r="D3" s="387"/>
      <c r="E3" s="388"/>
      <c r="F3" s="388"/>
      <c r="G3" s="388"/>
      <c r="H3" s="388"/>
      <c r="I3" s="389"/>
      <c r="J3" s="163"/>
      <c r="K3" s="394"/>
      <c r="L3" s="394"/>
      <c r="M3" s="394"/>
      <c r="N3" s="394"/>
      <c r="O3" s="394"/>
      <c r="P3" s="394"/>
      <c r="Q3" s="394"/>
      <c r="R3" s="394"/>
      <c r="S3" s="394"/>
      <c r="T3" s="394"/>
      <c r="U3" s="394"/>
      <c r="V3" s="395"/>
    </row>
    <row r="4" spans="1:22" ht="13.95" customHeight="1" thickBot="1" x14ac:dyDescent="0.3">
      <c r="A4" s="159" t="s">
        <v>8</v>
      </c>
      <c r="B4" s="160"/>
      <c r="C4" s="161"/>
      <c r="D4" s="387"/>
      <c r="E4" s="388"/>
      <c r="F4" s="388"/>
      <c r="G4" s="388"/>
      <c r="H4" s="388"/>
      <c r="I4" s="389"/>
      <c r="J4" s="396" t="s">
        <v>75</v>
      </c>
      <c r="K4" s="396"/>
      <c r="L4" s="396"/>
      <c r="M4" s="396"/>
      <c r="N4" s="396"/>
      <c r="O4" s="396"/>
      <c r="P4" s="396"/>
      <c r="Q4" s="396"/>
      <c r="R4" s="396"/>
      <c r="S4" s="396"/>
      <c r="T4" s="396"/>
      <c r="U4" s="396"/>
      <c r="V4" s="397"/>
    </row>
    <row r="5" spans="1:22" ht="13.95" customHeight="1" thickBot="1" x14ac:dyDescent="0.3">
      <c r="A5" s="159" t="s">
        <v>9</v>
      </c>
      <c r="B5" s="160"/>
      <c r="C5" s="161"/>
      <c r="D5" s="387"/>
      <c r="E5" s="388"/>
      <c r="F5" s="388"/>
      <c r="G5" s="388"/>
      <c r="H5" s="388"/>
      <c r="I5" s="389"/>
      <c r="J5" s="396"/>
      <c r="K5" s="396"/>
      <c r="L5" s="396"/>
      <c r="M5" s="396"/>
      <c r="N5" s="396"/>
      <c r="O5" s="396"/>
      <c r="P5" s="396"/>
      <c r="Q5" s="396"/>
      <c r="R5" s="396"/>
      <c r="S5" s="396"/>
      <c r="T5" s="396"/>
      <c r="U5" s="396"/>
      <c r="V5" s="397"/>
    </row>
    <row r="6" spans="1:22" s="13" customFormat="1" ht="16.2" customHeight="1" thickBot="1" x14ac:dyDescent="0.35">
      <c r="A6" s="31" t="s">
        <v>101</v>
      </c>
      <c r="B6" s="14"/>
      <c r="C6" s="14"/>
      <c r="D6" s="14"/>
      <c r="E6" s="164"/>
      <c r="F6" s="164"/>
      <c r="G6" s="136"/>
      <c r="H6" s="164"/>
      <c r="I6" s="14"/>
      <c r="J6" s="409" t="s">
        <v>131</v>
      </c>
      <c r="K6" s="409"/>
      <c r="L6" s="409"/>
      <c r="M6" s="409"/>
      <c r="N6" s="409"/>
      <c r="O6" s="409"/>
      <c r="P6" s="409"/>
      <c r="Q6" s="409"/>
      <c r="R6" s="409"/>
      <c r="S6" s="409"/>
      <c r="T6" s="409"/>
      <c r="U6" s="409"/>
      <c r="V6" s="410"/>
    </row>
    <row r="7" spans="1:22" ht="56.4" customHeight="1" thickBot="1" x14ac:dyDescent="0.3">
      <c r="A7" s="411"/>
      <c r="B7" s="412"/>
      <c r="C7" s="412"/>
      <c r="D7" s="412"/>
      <c r="E7" s="63"/>
      <c r="F7" s="413" t="s">
        <v>76</v>
      </c>
      <c r="G7" s="413"/>
      <c r="H7" s="413"/>
      <c r="I7" s="413"/>
      <c r="J7" s="414"/>
      <c r="K7" s="414"/>
      <c r="L7" s="414"/>
      <c r="M7" s="414"/>
      <c r="N7" s="414"/>
      <c r="O7" s="415" t="s">
        <v>77</v>
      </c>
      <c r="P7" s="415"/>
      <c r="Q7" s="415"/>
      <c r="R7" s="415"/>
      <c r="S7" s="415"/>
      <c r="T7" s="415"/>
      <c r="U7" s="415"/>
      <c r="V7" s="416"/>
    </row>
    <row r="8" spans="1:22" ht="14.4" customHeight="1" thickBot="1" x14ac:dyDescent="0.3">
      <c r="A8" s="417" t="s">
        <v>37</v>
      </c>
      <c r="B8" s="401" t="s">
        <v>36</v>
      </c>
      <c r="C8" s="417" t="s">
        <v>89</v>
      </c>
      <c r="D8" s="390" t="s">
        <v>67</v>
      </c>
      <c r="E8" s="431" t="s">
        <v>35</v>
      </c>
      <c r="F8" s="429" t="s">
        <v>34</v>
      </c>
      <c r="G8" s="407" t="s">
        <v>73</v>
      </c>
      <c r="H8" s="401" t="s">
        <v>38</v>
      </c>
      <c r="I8" s="151" t="s">
        <v>64</v>
      </c>
      <c r="J8" s="152">
        <v>40</v>
      </c>
      <c r="K8" s="153">
        <v>41</v>
      </c>
      <c r="L8" s="153">
        <v>42</v>
      </c>
      <c r="M8" s="153">
        <v>43</v>
      </c>
      <c r="N8" s="153">
        <v>44</v>
      </c>
      <c r="O8" s="153">
        <v>45</v>
      </c>
      <c r="P8" s="153">
        <v>46</v>
      </c>
      <c r="Q8" s="153">
        <v>47</v>
      </c>
      <c r="R8" s="153">
        <v>48</v>
      </c>
      <c r="S8" s="154">
        <v>49</v>
      </c>
      <c r="T8" s="401" t="s">
        <v>0</v>
      </c>
      <c r="U8" s="403" t="s">
        <v>74</v>
      </c>
      <c r="V8" s="405" t="s">
        <v>10</v>
      </c>
    </row>
    <row r="9" spans="1:22" s="9" customFormat="1" ht="18" customHeight="1" thickBot="1" x14ac:dyDescent="0.3">
      <c r="A9" s="418"/>
      <c r="B9" s="402"/>
      <c r="C9" s="422"/>
      <c r="D9" s="391"/>
      <c r="E9" s="432"/>
      <c r="F9" s="430"/>
      <c r="G9" s="408"/>
      <c r="H9" s="402"/>
      <c r="I9" s="155" t="s">
        <v>65</v>
      </c>
      <c r="J9" s="156">
        <v>7</v>
      </c>
      <c r="K9" s="157">
        <v>8</v>
      </c>
      <c r="L9" s="157">
        <v>9</v>
      </c>
      <c r="M9" s="157">
        <v>10</v>
      </c>
      <c r="N9" s="157">
        <v>11</v>
      </c>
      <c r="O9" s="157">
        <v>12</v>
      </c>
      <c r="P9" s="157">
        <v>13</v>
      </c>
      <c r="Q9" s="157">
        <v>14</v>
      </c>
      <c r="R9" s="157">
        <v>15</v>
      </c>
      <c r="S9" s="158">
        <v>16</v>
      </c>
      <c r="T9" s="402"/>
      <c r="U9" s="404"/>
      <c r="V9" s="406"/>
    </row>
    <row r="10" spans="1:22" ht="18" customHeight="1" thickBot="1" x14ac:dyDescent="0.3">
      <c r="A10" s="17"/>
      <c r="B10" s="433" t="s">
        <v>132</v>
      </c>
      <c r="C10" s="433"/>
      <c r="D10" s="433"/>
      <c r="E10" s="278"/>
      <c r="F10" s="278"/>
      <c r="G10" s="279"/>
      <c r="H10" s="278"/>
      <c r="I10" s="123"/>
      <c r="J10" s="165">
        <v>7</v>
      </c>
      <c r="K10" s="166">
        <v>8</v>
      </c>
      <c r="L10" s="166">
        <v>9</v>
      </c>
      <c r="M10" s="166">
        <v>10</v>
      </c>
      <c r="N10" s="166">
        <v>11</v>
      </c>
      <c r="O10" s="166">
        <v>12</v>
      </c>
      <c r="P10" s="166">
        <v>13</v>
      </c>
      <c r="Q10" s="166">
        <v>14</v>
      </c>
      <c r="R10" s="166">
        <v>15</v>
      </c>
      <c r="S10" s="167">
        <v>16</v>
      </c>
      <c r="T10" s="419"/>
      <c r="U10" s="420"/>
      <c r="V10" s="421"/>
    </row>
    <row r="11" spans="1:22" s="11" customFormat="1" ht="18" customHeight="1" x14ac:dyDescent="0.3">
      <c r="A11" s="250"/>
      <c r="B11" s="139" t="s">
        <v>116</v>
      </c>
      <c r="C11" s="302" t="s">
        <v>90</v>
      </c>
      <c r="D11" s="281">
        <v>973348</v>
      </c>
      <c r="E11" s="218" t="s">
        <v>15</v>
      </c>
      <c r="F11" s="218" t="s">
        <v>1</v>
      </c>
      <c r="G11" s="303"/>
      <c r="H11" s="315"/>
      <c r="I11" s="168"/>
      <c r="J11" s="93"/>
      <c r="K11" s="94"/>
      <c r="L11" s="94"/>
      <c r="M11" s="93"/>
      <c r="N11" s="93"/>
      <c r="O11" s="93"/>
      <c r="P11" s="93"/>
      <c r="Q11" s="93"/>
      <c r="R11" s="97"/>
      <c r="S11" s="98"/>
      <c r="T11" s="108">
        <f>SUM(J11:Q11)</f>
        <v>0</v>
      </c>
      <c r="U11" s="109">
        <f>T11*G11</f>
        <v>0</v>
      </c>
      <c r="V11" s="30">
        <v>199.95</v>
      </c>
    </row>
    <row r="12" spans="1:22" s="11" customFormat="1" ht="18" customHeight="1" x14ac:dyDescent="0.3">
      <c r="A12" s="250"/>
      <c r="B12" s="52" t="s">
        <v>117</v>
      </c>
      <c r="C12" s="301" t="s">
        <v>90</v>
      </c>
      <c r="D12" s="100">
        <v>973349</v>
      </c>
      <c r="E12" s="101" t="s">
        <v>15</v>
      </c>
      <c r="F12" s="101" t="s">
        <v>1</v>
      </c>
      <c r="G12" s="107"/>
      <c r="H12" s="253"/>
      <c r="I12" s="169"/>
      <c r="J12" s="85"/>
      <c r="K12" s="86"/>
      <c r="L12" s="85"/>
      <c r="M12" s="85"/>
      <c r="N12" s="85"/>
      <c r="O12" s="86"/>
      <c r="P12" s="86"/>
      <c r="Q12" s="86"/>
      <c r="R12" s="343"/>
      <c r="S12" s="88"/>
      <c r="T12" s="110">
        <f>SUM(J12:Q12)</f>
        <v>0</v>
      </c>
      <c r="U12" s="111">
        <f t="shared" ref="U12:U29" si="0">T12*G12</f>
        <v>0</v>
      </c>
      <c r="V12" s="29">
        <v>189.95</v>
      </c>
    </row>
    <row r="13" spans="1:22" s="12" customFormat="1" ht="18" customHeight="1" x14ac:dyDescent="0.3">
      <c r="A13" s="250"/>
      <c r="B13" s="52" t="s">
        <v>29</v>
      </c>
      <c r="C13" s="301" t="s">
        <v>90</v>
      </c>
      <c r="D13" s="100">
        <v>978443</v>
      </c>
      <c r="E13" s="101" t="s">
        <v>15</v>
      </c>
      <c r="F13" s="101" t="s">
        <v>107</v>
      </c>
      <c r="G13" s="116"/>
      <c r="H13" s="316"/>
      <c r="I13" s="169"/>
      <c r="J13" s="86"/>
      <c r="K13" s="86"/>
      <c r="L13" s="86"/>
      <c r="M13" s="86"/>
      <c r="N13" s="86"/>
      <c r="O13" s="86"/>
      <c r="P13" s="86"/>
      <c r="Q13" s="86"/>
      <c r="R13" s="87"/>
      <c r="S13" s="88"/>
      <c r="T13" s="110">
        <f t="shared" ref="T13:T15" si="1">SUM(J13:Q13)</f>
        <v>0</v>
      </c>
      <c r="U13" s="111">
        <f t="shared" si="0"/>
        <v>0</v>
      </c>
      <c r="V13" s="29">
        <v>169.95</v>
      </c>
    </row>
    <row r="14" spans="1:22" s="12" customFormat="1" ht="18" customHeight="1" x14ac:dyDescent="0.3">
      <c r="A14" s="250"/>
      <c r="B14" s="52" t="s">
        <v>118</v>
      </c>
      <c r="C14" s="301" t="s">
        <v>90</v>
      </c>
      <c r="D14" s="100">
        <v>973341</v>
      </c>
      <c r="E14" s="101" t="s">
        <v>15</v>
      </c>
      <c r="F14" s="101" t="s">
        <v>1</v>
      </c>
      <c r="G14" s="107"/>
      <c r="H14" s="253"/>
      <c r="I14" s="169"/>
      <c r="J14" s="86"/>
      <c r="K14" s="86"/>
      <c r="L14" s="86"/>
      <c r="M14" s="86"/>
      <c r="N14" s="86"/>
      <c r="O14" s="86"/>
      <c r="P14" s="86"/>
      <c r="Q14" s="86"/>
      <c r="R14" s="87"/>
      <c r="S14" s="88"/>
      <c r="T14" s="110">
        <f t="shared" si="1"/>
        <v>0</v>
      </c>
      <c r="U14" s="111">
        <f t="shared" si="0"/>
        <v>0</v>
      </c>
      <c r="V14" s="29">
        <v>199.95</v>
      </c>
    </row>
    <row r="15" spans="1:22" s="12" customFormat="1" ht="18" customHeight="1" x14ac:dyDescent="0.3">
      <c r="A15" s="250"/>
      <c r="B15" s="52" t="s">
        <v>119</v>
      </c>
      <c r="C15" s="301" t="s">
        <v>90</v>
      </c>
      <c r="D15" s="100">
        <v>972132</v>
      </c>
      <c r="E15" s="101" t="s">
        <v>15</v>
      </c>
      <c r="F15" s="101" t="s">
        <v>1</v>
      </c>
      <c r="G15" s="107"/>
      <c r="H15" s="253"/>
      <c r="I15" s="169"/>
      <c r="J15" s="85"/>
      <c r="K15" s="86"/>
      <c r="L15" s="85"/>
      <c r="M15" s="86"/>
      <c r="N15" s="86"/>
      <c r="O15" s="86"/>
      <c r="P15" s="85"/>
      <c r="Q15" s="86"/>
      <c r="R15" s="87"/>
      <c r="S15" s="88"/>
      <c r="T15" s="110">
        <f t="shared" si="1"/>
        <v>0</v>
      </c>
      <c r="U15" s="111">
        <f t="shared" si="0"/>
        <v>0</v>
      </c>
      <c r="V15" s="29">
        <v>219.95</v>
      </c>
    </row>
    <row r="16" spans="1:22" s="11" customFormat="1" ht="18" customHeight="1" x14ac:dyDescent="0.3">
      <c r="A16" s="250"/>
      <c r="B16" s="52" t="s">
        <v>120</v>
      </c>
      <c r="C16" s="301" t="s">
        <v>90</v>
      </c>
      <c r="D16" s="100">
        <v>973428</v>
      </c>
      <c r="E16" s="101">
        <v>321</v>
      </c>
      <c r="F16" s="101" t="s">
        <v>121</v>
      </c>
      <c r="G16" s="107"/>
      <c r="H16" s="253"/>
      <c r="I16" s="169"/>
      <c r="J16" s="86"/>
      <c r="K16" s="86"/>
      <c r="L16" s="86"/>
      <c r="M16" s="86"/>
      <c r="N16" s="85"/>
      <c r="O16" s="86"/>
      <c r="P16" s="85"/>
      <c r="Q16" s="86"/>
      <c r="R16" s="87"/>
      <c r="S16" s="88"/>
      <c r="T16" s="110">
        <f t="shared" ref="T16:T17" si="2">SUM(J16:Q16)</f>
        <v>0</v>
      </c>
      <c r="U16" s="111">
        <f t="shared" ref="U16:U17" si="3">T16*G16</f>
        <v>0</v>
      </c>
      <c r="V16" s="29">
        <v>219.95</v>
      </c>
    </row>
    <row r="17" spans="1:22" s="11" customFormat="1" ht="18" customHeight="1" thickBot="1" x14ac:dyDescent="0.35">
      <c r="A17" s="250"/>
      <c r="B17" s="54" t="s">
        <v>26</v>
      </c>
      <c r="C17" s="304" t="s">
        <v>90</v>
      </c>
      <c r="D17" s="284">
        <v>60542</v>
      </c>
      <c r="E17" s="221" t="s">
        <v>14</v>
      </c>
      <c r="F17" s="221" t="s">
        <v>3</v>
      </c>
      <c r="G17" s="305"/>
      <c r="H17" s="59"/>
      <c r="I17" s="170"/>
      <c r="J17" s="86"/>
      <c r="K17" s="86"/>
      <c r="L17" s="86"/>
      <c r="M17" s="86"/>
      <c r="N17" s="85"/>
      <c r="O17" s="86"/>
      <c r="P17" s="85"/>
      <c r="Q17" s="86"/>
      <c r="R17" s="137"/>
      <c r="S17" s="138"/>
      <c r="T17" s="110">
        <f t="shared" si="2"/>
        <v>0</v>
      </c>
      <c r="U17" s="111">
        <f t="shared" si="3"/>
        <v>0</v>
      </c>
      <c r="V17" s="29">
        <v>219.95</v>
      </c>
    </row>
    <row r="18" spans="1:22" s="11" customFormat="1" ht="18" customHeight="1" thickBot="1" x14ac:dyDescent="0.3">
      <c r="A18" s="17"/>
      <c r="B18" s="439" t="s">
        <v>115</v>
      </c>
      <c r="C18" s="439"/>
      <c r="D18" s="439"/>
      <c r="E18" s="313"/>
      <c r="F18" s="313"/>
      <c r="G18" s="314"/>
      <c r="H18" s="313"/>
      <c r="I18" s="123"/>
      <c r="J18" s="165">
        <v>7</v>
      </c>
      <c r="K18" s="166">
        <v>8</v>
      </c>
      <c r="L18" s="166">
        <v>9</v>
      </c>
      <c r="M18" s="166">
        <v>10</v>
      </c>
      <c r="N18" s="166">
        <v>11</v>
      </c>
      <c r="O18" s="166">
        <v>12</v>
      </c>
      <c r="P18" s="166">
        <v>13</v>
      </c>
      <c r="Q18" s="166">
        <v>14</v>
      </c>
      <c r="R18" s="166">
        <v>15</v>
      </c>
      <c r="S18" s="167">
        <v>16</v>
      </c>
      <c r="T18" s="419"/>
      <c r="U18" s="420"/>
      <c r="V18" s="421"/>
    </row>
    <row r="19" spans="1:22" s="11" customFormat="1" ht="18" customHeight="1" thickBot="1" x14ac:dyDescent="0.35">
      <c r="A19" s="250"/>
      <c r="B19" s="135" t="s">
        <v>122</v>
      </c>
      <c r="C19" s="202" t="s">
        <v>90</v>
      </c>
      <c r="D19" s="102" t="s">
        <v>123</v>
      </c>
      <c r="E19" s="103" t="s">
        <v>15</v>
      </c>
      <c r="F19" s="103" t="s">
        <v>107</v>
      </c>
      <c r="G19" s="106"/>
      <c r="H19" s="363"/>
      <c r="I19" s="366"/>
      <c r="J19" s="90"/>
      <c r="K19" s="90"/>
      <c r="L19" s="90"/>
      <c r="M19" s="90"/>
      <c r="N19" s="90"/>
      <c r="O19" s="90"/>
      <c r="P19" s="90"/>
      <c r="Q19" s="90"/>
      <c r="R19" s="367"/>
      <c r="S19" s="368"/>
      <c r="T19" s="110">
        <f t="shared" ref="T19" si="4">SUM(J19:Q19)</f>
        <v>0</v>
      </c>
      <c r="U19" s="111">
        <f t="shared" ref="U19" si="5">T19*G19</f>
        <v>0</v>
      </c>
      <c r="V19" s="29">
        <v>219.95</v>
      </c>
    </row>
    <row r="20" spans="1:22" s="11" customFormat="1" ht="18" customHeight="1" x14ac:dyDescent="0.25">
      <c r="B20" s="283" t="s">
        <v>124</v>
      </c>
      <c r="C20" s="202" t="s">
        <v>90</v>
      </c>
      <c r="D20" s="300">
        <v>971824</v>
      </c>
      <c r="E20" s="280" t="s">
        <v>15</v>
      </c>
      <c r="F20" s="280" t="s">
        <v>107</v>
      </c>
      <c r="G20" s="116"/>
      <c r="H20" s="364"/>
      <c r="I20" s="369"/>
      <c r="J20" s="150"/>
      <c r="K20" s="150"/>
      <c r="L20" s="150"/>
      <c r="M20" s="150"/>
      <c r="N20" s="150"/>
      <c r="O20" s="150"/>
      <c r="P20" s="150"/>
      <c r="Q20" s="150"/>
      <c r="R20" s="137"/>
      <c r="S20" s="370"/>
      <c r="T20" s="110">
        <f t="shared" ref="T20:T21" si="6">SUM(J20:Q20)</f>
        <v>0</v>
      </c>
      <c r="U20" s="111">
        <f t="shared" ref="U20:U21" si="7">T20*G20</f>
        <v>0</v>
      </c>
      <c r="V20" s="50">
        <v>109.95</v>
      </c>
    </row>
    <row r="21" spans="1:22" s="11" customFormat="1" ht="18.600000000000001" customHeight="1" thickBot="1" x14ac:dyDescent="0.35">
      <c r="A21" s="250"/>
      <c r="B21" s="149" t="s">
        <v>125</v>
      </c>
      <c r="C21" s="202" t="s">
        <v>90</v>
      </c>
      <c r="D21" s="104">
        <v>971799</v>
      </c>
      <c r="E21" s="105" t="s">
        <v>15</v>
      </c>
      <c r="F21" s="105" t="s">
        <v>107</v>
      </c>
      <c r="G21" s="120"/>
      <c r="H21" s="365"/>
      <c r="I21" s="371"/>
      <c r="J21" s="289"/>
      <c r="K21" s="289"/>
      <c r="L21" s="289"/>
      <c r="M21" s="289"/>
      <c r="N21" s="289"/>
      <c r="O21" s="289"/>
      <c r="P21" s="289"/>
      <c r="Q21" s="289"/>
      <c r="R21" s="99"/>
      <c r="S21" s="372"/>
      <c r="T21" s="110">
        <f t="shared" si="6"/>
        <v>0</v>
      </c>
      <c r="U21" s="111">
        <f t="shared" si="7"/>
        <v>0</v>
      </c>
      <c r="V21" s="50">
        <v>109.95</v>
      </c>
    </row>
    <row r="22" spans="1:22" s="11" customFormat="1" ht="18.600000000000001" customHeight="1" thickBot="1" x14ac:dyDescent="0.3">
      <c r="A22" s="17"/>
      <c r="B22" s="440" t="s">
        <v>133</v>
      </c>
      <c r="C22" s="440"/>
      <c r="D22" s="440"/>
      <c r="E22" s="440"/>
      <c r="F22" s="278"/>
      <c r="G22" s="279"/>
      <c r="H22" s="278"/>
      <c r="I22" s="373" t="s">
        <v>135</v>
      </c>
      <c r="J22" s="374" t="s">
        <v>136</v>
      </c>
      <c r="K22" s="374" t="s">
        <v>137</v>
      </c>
      <c r="L22" s="375" t="s">
        <v>138</v>
      </c>
      <c r="M22" s="375" t="s">
        <v>139</v>
      </c>
      <c r="N22" s="375" t="s">
        <v>140</v>
      </c>
      <c r="O22" s="376" t="s">
        <v>141</v>
      </c>
      <c r="P22" s="376" t="s">
        <v>142</v>
      </c>
      <c r="Q22" s="376" t="s">
        <v>143</v>
      </c>
      <c r="R22" s="376" t="s">
        <v>144</v>
      </c>
      <c r="S22" s="377" t="s">
        <v>145</v>
      </c>
      <c r="T22" s="344"/>
      <c r="U22" s="162"/>
      <c r="V22" s="345"/>
    </row>
    <row r="23" spans="1:22" s="11" customFormat="1" ht="18.600000000000001" customHeight="1" x14ac:dyDescent="0.3">
      <c r="A23" s="250"/>
      <c r="B23" s="139" t="s">
        <v>126</v>
      </c>
      <c r="C23" s="302" t="s">
        <v>90</v>
      </c>
      <c r="D23" s="281">
        <v>973455</v>
      </c>
      <c r="E23" s="218" t="s">
        <v>15</v>
      </c>
      <c r="F23" s="218" t="s">
        <v>107</v>
      </c>
      <c r="G23" s="303"/>
      <c r="H23" s="353"/>
      <c r="I23" s="354"/>
      <c r="J23" s="355"/>
      <c r="K23" s="355"/>
      <c r="L23" s="355"/>
      <c r="M23" s="355"/>
      <c r="N23" s="355"/>
      <c r="O23" s="355"/>
      <c r="P23" s="355"/>
      <c r="Q23" s="355"/>
      <c r="R23" s="191"/>
      <c r="S23" s="356"/>
      <c r="T23" s="350">
        <f>SUM(I23:S23)</f>
        <v>0</v>
      </c>
      <c r="U23" s="306">
        <f t="shared" ref="U23:U26" si="8">T23*G23</f>
        <v>0</v>
      </c>
      <c r="V23" s="309">
        <v>99.95</v>
      </c>
    </row>
    <row r="24" spans="1:22" s="11" customFormat="1" ht="18.600000000000001" customHeight="1" x14ac:dyDescent="0.3">
      <c r="A24" s="250"/>
      <c r="B24" s="52" t="s">
        <v>126</v>
      </c>
      <c r="C24" s="301" t="s">
        <v>90</v>
      </c>
      <c r="D24" s="100">
        <v>973455</v>
      </c>
      <c r="E24" s="101">
        <v>115</v>
      </c>
      <c r="F24" s="101" t="s">
        <v>127</v>
      </c>
      <c r="G24" s="107"/>
      <c r="H24" s="352"/>
      <c r="I24" s="357"/>
      <c r="J24" s="358"/>
      <c r="K24" s="358"/>
      <c r="L24" s="358"/>
      <c r="M24" s="358"/>
      <c r="N24" s="358"/>
      <c r="O24" s="358"/>
      <c r="P24" s="358"/>
      <c r="Q24" s="358"/>
      <c r="R24" s="267"/>
      <c r="S24" s="359"/>
      <c r="T24" s="349">
        <f t="shared" ref="T24:T26" si="9">SUM(I24:S24)</f>
        <v>0</v>
      </c>
      <c r="U24" s="307">
        <f t="shared" si="8"/>
        <v>0</v>
      </c>
      <c r="V24" s="310">
        <v>99.95</v>
      </c>
    </row>
    <row r="25" spans="1:22" s="11" customFormat="1" ht="18.600000000000001" customHeight="1" x14ac:dyDescent="0.3">
      <c r="A25" s="250"/>
      <c r="B25" s="52" t="s">
        <v>126</v>
      </c>
      <c r="C25" s="301" t="s">
        <v>90</v>
      </c>
      <c r="D25" s="100">
        <v>973455</v>
      </c>
      <c r="E25" s="101">
        <v>303</v>
      </c>
      <c r="F25" s="101" t="s">
        <v>128</v>
      </c>
      <c r="G25" s="107"/>
      <c r="H25" s="352"/>
      <c r="I25" s="357"/>
      <c r="J25" s="358"/>
      <c r="K25" s="358"/>
      <c r="L25" s="358"/>
      <c r="M25" s="358"/>
      <c r="N25" s="358"/>
      <c r="O25" s="358"/>
      <c r="P25" s="358"/>
      <c r="Q25" s="358"/>
      <c r="R25" s="267"/>
      <c r="S25" s="359"/>
      <c r="T25" s="349">
        <f t="shared" si="9"/>
        <v>0</v>
      </c>
      <c r="U25" s="307">
        <f t="shared" si="8"/>
        <v>0</v>
      </c>
      <c r="V25" s="310">
        <v>99.95</v>
      </c>
    </row>
    <row r="26" spans="1:22" s="11" customFormat="1" ht="18.600000000000001" customHeight="1" thickBot="1" x14ac:dyDescent="0.35">
      <c r="A26" s="250"/>
      <c r="B26" s="54" t="s">
        <v>126</v>
      </c>
      <c r="C26" s="304" t="s">
        <v>90</v>
      </c>
      <c r="D26" s="284">
        <v>973455</v>
      </c>
      <c r="E26" s="221">
        <v>302</v>
      </c>
      <c r="F26" s="221" t="s">
        <v>129</v>
      </c>
      <c r="G26" s="305"/>
      <c r="H26" s="351"/>
      <c r="I26" s="360"/>
      <c r="J26" s="361"/>
      <c r="K26" s="361"/>
      <c r="L26" s="361"/>
      <c r="M26" s="361"/>
      <c r="N26" s="361"/>
      <c r="O26" s="361"/>
      <c r="P26" s="361"/>
      <c r="Q26" s="361"/>
      <c r="R26" s="194"/>
      <c r="S26" s="362"/>
      <c r="T26" s="348">
        <f t="shared" si="9"/>
        <v>0</v>
      </c>
      <c r="U26" s="308">
        <f t="shared" si="8"/>
        <v>0</v>
      </c>
      <c r="V26" s="311">
        <v>99.95</v>
      </c>
    </row>
    <row r="27" spans="1:22" ht="18" customHeight="1" thickBot="1" x14ac:dyDescent="0.35">
      <c r="A27" s="16"/>
      <c r="B27" s="434" t="s">
        <v>134</v>
      </c>
      <c r="C27" s="434"/>
      <c r="D27" s="434"/>
      <c r="E27" s="285"/>
      <c r="F27" s="285"/>
      <c r="G27" s="286"/>
      <c r="H27" s="287"/>
      <c r="I27" s="347"/>
      <c r="J27" s="288">
        <v>7</v>
      </c>
      <c r="K27" s="157">
        <v>8</v>
      </c>
      <c r="L27" s="157">
        <v>9</v>
      </c>
      <c r="M27" s="157">
        <v>10</v>
      </c>
      <c r="N27" s="157">
        <v>11</v>
      </c>
      <c r="O27" s="157">
        <v>12</v>
      </c>
      <c r="P27" s="157">
        <v>13</v>
      </c>
      <c r="Q27" s="157">
        <v>14</v>
      </c>
      <c r="R27" s="157">
        <v>15</v>
      </c>
      <c r="S27" s="346">
        <v>16</v>
      </c>
      <c r="T27" s="290"/>
      <c r="U27" s="291"/>
      <c r="V27" s="292"/>
    </row>
    <row r="28" spans="1:22" ht="18" customHeight="1" x14ac:dyDescent="0.3">
      <c r="A28" s="62"/>
      <c r="B28" s="139" t="s">
        <v>130</v>
      </c>
      <c r="C28" s="302" t="s">
        <v>90</v>
      </c>
      <c r="D28" s="281">
        <v>973310</v>
      </c>
      <c r="E28" s="218" t="s">
        <v>15</v>
      </c>
      <c r="F28" s="218" t="s">
        <v>107</v>
      </c>
      <c r="G28" s="303"/>
      <c r="H28" s="282"/>
      <c r="I28" s="168"/>
      <c r="J28" s="89"/>
      <c r="K28" s="90"/>
      <c r="L28" s="89"/>
      <c r="M28" s="90"/>
      <c r="N28" s="89"/>
      <c r="O28" s="89"/>
      <c r="P28" s="89"/>
      <c r="Q28" s="89"/>
      <c r="R28" s="91"/>
      <c r="S28" s="92"/>
      <c r="T28" s="296">
        <f t="shared" ref="T28:T29" si="10">SUM(J28:Q28)</f>
        <v>0</v>
      </c>
      <c r="U28" s="298">
        <f t="shared" si="0"/>
        <v>0</v>
      </c>
      <c r="V28" s="309">
        <v>179.95</v>
      </c>
    </row>
    <row r="29" spans="1:22" s="11" customFormat="1" ht="18" customHeight="1" thickBot="1" x14ac:dyDescent="0.35">
      <c r="A29" s="51"/>
      <c r="B29" s="52" t="s">
        <v>92</v>
      </c>
      <c r="C29" s="301" t="s">
        <v>90</v>
      </c>
      <c r="D29" s="100">
        <v>973041</v>
      </c>
      <c r="E29" s="101" t="s">
        <v>28</v>
      </c>
      <c r="F29" s="101" t="s">
        <v>39</v>
      </c>
      <c r="G29" s="107"/>
      <c r="H29" s="53"/>
      <c r="I29" s="174"/>
      <c r="J29" s="42"/>
      <c r="K29" s="41"/>
      <c r="L29" s="42"/>
      <c r="M29" s="41"/>
      <c r="N29" s="42"/>
      <c r="O29" s="41"/>
      <c r="P29" s="42"/>
      <c r="Q29" s="41"/>
      <c r="R29" s="60"/>
      <c r="S29" s="61"/>
      <c r="T29" s="110">
        <f t="shared" si="10"/>
        <v>0</v>
      </c>
      <c r="U29" s="111">
        <f t="shared" si="0"/>
        <v>0</v>
      </c>
      <c r="V29" s="310">
        <v>99.95</v>
      </c>
    </row>
    <row r="30" spans="1:22" ht="18" customHeight="1" thickBot="1" x14ac:dyDescent="0.3">
      <c r="A30" s="312" t="s">
        <v>41</v>
      </c>
      <c r="B30" s="54" t="s">
        <v>40</v>
      </c>
      <c r="C30" s="304" t="s">
        <v>90</v>
      </c>
      <c r="D30" s="55">
        <v>300002</v>
      </c>
      <c r="E30" s="56" t="s">
        <v>15</v>
      </c>
      <c r="F30" s="57" t="s">
        <v>1</v>
      </c>
      <c r="G30" s="58"/>
      <c r="H30" s="59"/>
      <c r="I30" s="435" t="s">
        <v>79</v>
      </c>
      <c r="J30" s="435"/>
      <c r="K30" s="436"/>
      <c r="L30" s="340"/>
      <c r="M30" s="341"/>
      <c r="N30" s="342"/>
      <c r="O30" s="437" t="s">
        <v>78</v>
      </c>
      <c r="P30" s="438"/>
      <c r="Q30" s="438"/>
      <c r="R30" s="438"/>
      <c r="S30" s="438"/>
      <c r="T30" s="297">
        <f>L30+N30</f>
        <v>0</v>
      </c>
      <c r="U30" s="299">
        <f>T30*G30*10</f>
        <v>0</v>
      </c>
      <c r="V30" s="317">
        <v>39.950000000000003</v>
      </c>
    </row>
    <row r="31" spans="1:22" ht="13.8" thickBot="1" x14ac:dyDescent="0.3">
      <c r="A31" s="423"/>
      <c r="B31" s="424"/>
      <c r="C31" s="424"/>
      <c r="D31" s="424"/>
      <c r="E31" s="424"/>
      <c r="F31" s="424"/>
      <c r="G31" s="424"/>
      <c r="H31" s="425"/>
      <c r="I31" s="36"/>
      <c r="J31" s="15"/>
      <c r="K31" s="15"/>
      <c r="L31" s="379" t="s">
        <v>54</v>
      </c>
      <c r="M31" s="37"/>
      <c r="N31" s="378" t="s">
        <v>55</v>
      </c>
      <c r="O31" s="426"/>
      <c r="P31" s="427"/>
      <c r="Q31" s="427"/>
      <c r="R31" s="427"/>
      <c r="S31" s="428"/>
      <c r="T31" s="293">
        <f>SUM(T11:T30)</f>
        <v>0</v>
      </c>
      <c r="U31" s="294">
        <f>SUM(U11:U30)</f>
        <v>0</v>
      </c>
      <c r="V31" s="295" t="s">
        <v>5</v>
      </c>
    </row>
  </sheetData>
  <mergeCells count="32">
    <mergeCell ref="A31:H31"/>
    <mergeCell ref="O31:S31"/>
    <mergeCell ref="B8:B9"/>
    <mergeCell ref="F8:F9"/>
    <mergeCell ref="E8:E9"/>
    <mergeCell ref="B10:D10"/>
    <mergeCell ref="B27:D27"/>
    <mergeCell ref="I30:K30"/>
    <mergeCell ref="O30:S30"/>
    <mergeCell ref="B18:D18"/>
    <mergeCell ref="B22:E22"/>
    <mergeCell ref="O7:V7"/>
    <mergeCell ref="A8:A9"/>
    <mergeCell ref="T10:V10"/>
    <mergeCell ref="C8:C9"/>
    <mergeCell ref="T18:V18"/>
    <mergeCell ref="D3:I3"/>
    <mergeCell ref="D4:I4"/>
    <mergeCell ref="D5:I5"/>
    <mergeCell ref="D8:D9"/>
    <mergeCell ref="K1:V3"/>
    <mergeCell ref="J4:V5"/>
    <mergeCell ref="D1:I1"/>
    <mergeCell ref="T8:T9"/>
    <mergeCell ref="U8:U9"/>
    <mergeCell ref="V8:V9"/>
    <mergeCell ref="H8:H9"/>
    <mergeCell ref="G8:G9"/>
    <mergeCell ref="D2:I2"/>
    <mergeCell ref="J6:V6"/>
    <mergeCell ref="A7:D7"/>
    <mergeCell ref="F7:N7"/>
  </mergeCells>
  <phoneticPr fontId="22" type="noConversion"/>
  <conditionalFormatting sqref="V11:V19">
    <cfRule type="expression" dxfId="23" priority="101">
      <formula>IF(Y11="x","true","False")</formula>
    </cfRule>
  </conditionalFormatting>
  <conditionalFormatting sqref="V20:V21">
    <cfRule type="expression" dxfId="22" priority="4">
      <formula>IF(#REF!="x","true","False")</formula>
    </cfRule>
    <cfRule type="expression" dxfId="21" priority="6">
      <formula>IF(W2="x","true","False")</formula>
    </cfRule>
  </conditionalFormatting>
  <conditionalFormatting sqref="V22">
    <cfRule type="expression" dxfId="20" priority="3">
      <formula>IF(Y22="x","true","False")</formula>
    </cfRule>
  </conditionalFormatting>
  <conditionalFormatting sqref="V23:V26">
    <cfRule type="expression" dxfId="19" priority="2">
      <formula>IF(#REF!="x","true","False")</formula>
    </cfRule>
  </conditionalFormatting>
  <conditionalFormatting sqref="V28">
    <cfRule type="expression" dxfId="18" priority="1">
      <formula>IF(Y28="x","true","False")</formula>
    </cfRule>
  </conditionalFormatting>
  <conditionalFormatting sqref="V29">
    <cfRule type="expression" dxfId="17" priority="72">
      <formula>IF(#REF!="x","true","False")</formula>
    </cfRule>
  </conditionalFormatting>
  <dataValidations count="1">
    <dataValidation type="whole" operator="greaterThan" allowBlank="1" showErrorMessage="1" errorTitle="Integers" error="You must enter a whole number greater than 0" sqref="P15:P18 J15 L12:N12 J11:J12 L15 N16:N18 M11:R11 O28 Q28 R29 J28:J29 P28:P29 N28:N29 L28:L30 R13:R26 P22 N22" xr:uid="{00000000-0002-0000-0000-000000000000}">
      <formula1>0</formula1>
    </dataValidation>
  </dataValidations>
  <hyperlinks>
    <hyperlink ref="O7" r:id="rId1" display="https://www.actionagencies.com.au/pages/Florsheim_Australia.html" xr:uid="{CEB16861-FBE3-441B-A955-F8AC7A3F276A}"/>
    <hyperlink ref="J4:R5" r:id="rId2" display="VIEW RANGE ONLINE" xr:uid="{7E0ADEC2-B2A6-4F11-BAB8-C6C443EF8FBD}"/>
    <hyperlink ref="J4:V5" r:id="rId3" display="VIEW RANGE ONLINE" xr:uid="{5B93060F-C3A8-405C-B435-00250EE042B6}"/>
    <hyperlink ref="C11" r:id="rId4" display="https://www.actionagencies.com.au/images/bogs/2026/Ultra_Seamless.jpg" xr:uid="{B88D691D-F00D-4D2C-AC49-8111DFA1A40C}"/>
    <hyperlink ref="C12" r:id="rId5" display="https://www.actionagencies.com.au/images/bogs/2026/Ultra_Seamless.jpg" xr:uid="{A78759AF-6005-40A3-8087-90434C0325C3}"/>
    <hyperlink ref="C13" r:id="rId6" display="https://www.actionagencies.com.au/images/bogs/2025/41-Ultra_Mid_Farm.jpg" xr:uid="{B33CC846-9E32-4F09-8A97-11F8CE0B0B3C}"/>
    <hyperlink ref="C14" r:id="rId7" display="https://www.actionagencies.com.au/images/bogs/2026/Classic_2_Tall_Seamless.jpg" xr:uid="{578BB5FC-E0D1-48FA-83C3-144033514C78}"/>
    <hyperlink ref="C15" r:id="rId8" display="https://www.actionagencies.com.au/images/bogs/2026/Workman_Seamless.jpg" xr:uid="{57C8A830-552B-40B3-9BE5-86BB9B652D80}"/>
    <hyperlink ref="C16" r:id="rId9" display="https://www.actionagencies.com.au/images/bogs/2026/Classic_Camo.jpg" xr:uid="{A64E909D-3311-4056-A0B9-01BCDFFB4072}"/>
    <hyperlink ref="C17" r:id="rId10" display="https://www.actionagencies.com.au/images/bogs/2026/Classic_Camo.jpg" xr:uid="{74C524DF-178D-427D-BF45-A4A61B995328}"/>
    <hyperlink ref="C19" r:id="rId11" display="https://www.actionagencies.com.au/images/bogs/2026/All_Seasons.jpg" xr:uid="{3DB51F3D-5A6E-4FD1-9F97-862E55B1D6D8}"/>
    <hyperlink ref="C20" r:id="rId12" display="https://www.actionagencies.com.au/images/bogs/2024/stewart.jpg" xr:uid="{7229A30F-9816-44F4-B481-6D8C80A8696A}"/>
    <hyperlink ref="C21" r:id="rId13" display="https://www.actionagencies.com.au/images/bogs/2024/stewart.jpg" xr:uid="{B73F379D-3C08-4D17-8EF1-624CB822FA34}"/>
    <hyperlink ref="C23" r:id="rId14" display="https://www.actionagencies.com.au/images/bogs/2026/Boga1.jpg" xr:uid="{2A2FFF3C-FE17-4CCA-8CA8-7248AFC47E3B}"/>
    <hyperlink ref="C24" r:id="rId15" display="https://www.actionagencies.com.au/images/bogs/2026/Boga1.jpg" xr:uid="{CE237CC0-0BE2-4593-A190-EF024ACA7485}"/>
    <hyperlink ref="C25" r:id="rId16" display="https://www.actionagencies.com.au/images/bogs/2026/Boga2.jpg" xr:uid="{2166AF3F-25B9-425D-9146-3946C09D87B3}"/>
    <hyperlink ref="C26" r:id="rId17" display="https://www.actionagencies.com.au/images/bogs/2026/Boga2.jpg" xr:uid="{8AE2BF8C-381C-4B79-8B43-CE4FDA0C41D2}"/>
    <hyperlink ref="C28" r:id="rId18" display="https://www.actionagencies.com.au/images/bogs/2025/47-M_Sauvie_Chelsea_2.jpg" xr:uid="{D547CB22-DD01-4460-B2EA-D33C6AB72916}"/>
    <hyperlink ref="C29" r:id="rId19" display="https://www.actionagencies.com.au/images/bogs/2025/49-M_Kicker_Rain_2.jpg" xr:uid="{A668DA87-8AE2-48B4-8F13-0DE0A44A1F52}"/>
    <hyperlink ref="C30" r:id="rId20" display="https://www.actionagencies.com.au/images/bogs/2025/50-Classic3Pack_Socks.jpg" xr:uid="{5F7F64F3-0C27-4239-B7F2-1B0ECF429FB7}"/>
  </hyperlinks>
  <pageMargins left="0.25" right="0.25" top="0.75" bottom="0.75" header="0.3" footer="0.3"/>
  <pageSetup paperSize="162" scale="77" orientation="landscape" r:id="rId21"/>
  <headerFooter alignWithMargins="0"/>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S82"/>
  <sheetViews>
    <sheetView showGridLines="0" zoomScaleNormal="100" workbookViewId="0">
      <selection activeCell="J12" sqref="J12"/>
    </sheetView>
  </sheetViews>
  <sheetFormatPr defaultColWidth="9.109375" defaultRowHeight="13.2" x14ac:dyDescent="0.25"/>
  <cols>
    <col min="1" max="1" width="8.33203125" style="9" customWidth="1"/>
    <col min="2" max="2" width="21.6640625" style="9" customWidth="1"/>
    <col min="3" max="3" width="10.88671875" style="9" customWidth="1"/>
    <col min="4" max="4" width="7.6640625" style="9" customWidth="1"/>
    <col min="5" max="5" width="6.44140625" style="9" customWidth="1"/>
    <col min="6" max="6" width="10.88671875" style="9" customWidth="1"/>
    <col min="7" max="7" width="8.33203125" style="9" customWidth="1"/>
    <col min="8" max="8" width="8.88671875" style="9" customWidth="1"/>
    <col min="9" max="9" width="4.5546875" style="9" customWidth="1"/>
    <col min="10" max="16" width="4.6640625" style="9" customWidth="1"/>
    <col min="17" max="17" width="7.5546875" style="9" customWidth="1"/>
    <col min="18" max="18" width="11.44140625" style="9" customWidth="1"/>
    <col min="19" max="19" width="12" style="9" customWidth="1"/>
    <col min="20" max="16384" width="9.109375" style="9"/>
  </cols>
  <sheetData>
    <row r="1" spans="1:19" ht="14.4" thickBot="1" x14ac:dyDescent="0.35">
      <c r="A1" s="33" t="s">
        <v>6</v>
      </c>
      <c r="B1" s="34"/>
      <c r="C1" s="38"/>
      <c r="D1" s="446"/>
      <c r="E1" s="447"/>
      <c r="F1" s="447"/>
      <c r="G1" s="447"/>
      <c r="H1" s="447"/>
      <c r="I1" s="448"/>
      <c r="J1" s="25"/>
      <c r="K1" s="451" t="e" vm="1">
        <v>#VALUE!</v>
      </c>
      <c r="L1" s="451"/>
      <c r="M1" s="451"/>
      <c r="N1" s="451"/>
      <c r="O1" s="451"/>
      <c r="P1" s="451"/>
      <c r="Q1" s="451"/>
      <c r="R1" s="451"/>
      <c r="S1" s="452"/>
    </row>
    <row r="2" spans="1:19" ht="14.4" thickBot="1" x14ac:dyDescent="0.35">
      <c r="A2" s="33" t="s">
        <v>7</v>
      </c>
      <c r="B2" s="34"/>
      <c r="C2" s="38"/>
      <c r="D2" s="446"/>
      <c r="E2" s="447"/>
      <c r="F2" s="447"/>
      <c r="G2" s="447"/>
      <c r="H2" s="447"/>
      <c r="I2" s="448"/>
      <c r="J2" s="49"/>
      <c r="K2" s="453"/>
      <c r="L2" s="453"/>
      <c r="M2" s="453"/>
      <c r="N2" s="453"/>
      <c r="O2" s="453"/>
      <c r="P2" s="453"/>
      <c r="Q2" s="453"/>
      <c r="R2" s="453"/>
      <c r="S2" s="454"/>
    </row>
    <row r="3" spans="1:19" ht="14.4" thickBot="1" x14ac:dyDescent="0.35">
      <c r="A3" s="33" t="s">
        <v>11</v>
      </c>
      <c r="B3" s="34"/>
      <c r="C3" s="38"/>
      <c r="D3" s="455"/>
      <c r="E3" s="456"/>
      <c r="F3" s="456"/>
      <c r="G3" s="456"/>
      <c r="H3" s="456"/>
      <c r="I3" s="457"/>
      <c r="J3" s="49"/>
      <c r="K3" s="453"/>
      <c r="L3" s="453"/>
      <c r="M3" s="453"/>
      <c r="N3" s="453"/>
      <c r="O3" s="453"/>
      <c r="P3" s="453"/>
      <c r="Q3" s="453"/>
      <c r="R3" s="453"/>
      <c r="S3" s="454"/>
    </row>
    <row r="4" spans="1:19" ht="13.95" customHeight="1" thickBot="1" x14ac:dyDescent="0.35">
      <c r="A4" s="33" t="s">
        <v>8</v>
      </c>
      <c r="B4" s="34"/>
      <c r="C4" s="38"/>
      <c r="D4" s="455"/>
      <c r="E4" s="456"/>
      <c r="F4" s="456"/>
      <c r="G4" s="456"/>
      <c r="H4" s="456"/>
      <c r="I4" s="457"/>
      <c r="J4" s="49"/>
      <c r="K4" s="396" t="s">
        <v>75</v>
      </c>
      <c r="L4" s="396"/>
      <c r="M4" s="396"/>
      <c r="N4" s="396"/>
      <c r="O4" s="396"/>
      <c r="P4" s="396"/>
      <c r="Q4" s="396"/>
      <c r="R4" s="396"/>
      <c r="S4" s="397"/>
    </row>
    <row r="5" spans="1:19" ht="13.95" customHeight="1" thickBot="1" x14ac:dyDescent="0.35">
      <c r="A5" s="35" t="s">
        <v>9</v>
      </c>
      <c r="B5" s="34"/>
      <c r="C5" s="38"/>
      <c r="D5" s="455"/>
      <c r="E5" s="456"/>
      <c r="F5" s="456"/>
      <c r="G5" s="456"/>
      <c r="H5" s="456"/>
      <c r="I5" s="457"/>
      <c r="J5" s="49"/>
      <c r="K5" s="396"/>
      <c r="L5" s="396"/>
      <c r="M5" s="396"/>
      <c r="N5" s="396"/>
      <c r="O5" s="396"/>
      <c r="P5" s="396"/>
      <c r="Q5" s="396"/>
      <c r="R5" s="396"/>
      <c r="S5" s="397"/>
    </row>
    <row r="6" spans="1:19" s="13" customFormat="1" ht="16.2" customHeight="1" thickBot="1" x14ac:dyDescent="0.35">
      <c r="A6" s="31" t="s">
        <v>101</v>
      </c>
      <c r="B6" s="14"/>
      <c r="C6" s="14"/>
      <c r="D6" s="14"/>
      <c r="E6" s="142"/>
      <c r="F6" s="142"/>
      <c r="G6" s="142"/>
      <c r="H6" s="32"/>
      <c r="I6" s="32"/>
      <c r="J6" s="32"/>
      <c r="K6" s="449" t="s">
        <v>146</v>
      </c>
      <c r="L6" s="449"/>
      <c r="M6" s="449"/>
      <c r="N6" s="449"/>
      <c r="O6" s="449"/>
      <c r="P6" s="449"/>
      <c r="Q6" s="449"/>
      <c r="R6" s="449"/>
      <c r="S6" s="450"/>
    </row>
    <row r="7" spans="1:19" s="13" customFormat="1" ht="16.2" customHeight="1" thickBot="1" x14ac:dyDescent="0.35">
      <c r="A7" s="443" t="s">
        <v>94</v>
      </c>
      <c r="B7" s="444"/>
      <c r="C7" s="444"/>
      <c r="D7" s="444"/>
      <c r="E7" s="444"/>
      <c r="F7" s="444"/>
      <c r="G7" s="444"/>
      <c r="H7" s="444"/>
      <c r="I7" s="444"/>
      <c r="J7" s="444"/>
      <c r="K7" s="444"/>
      <c r="L7" s="444"/>
      <c r="M7" s="444"/>
      <c r="N7" s="444"/>
      <c r="O7" s="444"/>
      <c r="P7" s="444"/>
      <c r="Q7" s="444"/>
      <c r="R7" s="444"/>
      <c r="S7" s="445"/>
    </row>
    <row r="8" spans="1:19" ht="55.2" customHeight="1" thickBot="1" x14ac:dyDescent="0.3">
      <c r="A8" s="458"/>
      <c r="B8" s="459"/>
      <c r="C8" s="459"/>
      <c r="D8" s="459"/>
      <c r="E8" s="28"/>
      <c r="F8" s="414" t="s">
        <v>76</v>
      </c>
      <c r="G8" s="414"/>
      <c r="H8" s="414"/>
      <c r="I8" s="414"/>
      <c r="J8" s="414"/>
      <c r="K8" s="414"/>
      <c r="L8" s="415" t="s">
        <v>77</v>
      </c>
      <c r="M8" s="415"/>
      <c r="N8" s="415"/>
      <c r="O8" s="415"/>
      <c r="P8" s="415"/>
      <c r="Q8" s="415"/>
      <c r="R8" s="415"/>
      <c r="S8" s="416"/>
    </row>
    <row r="9" spans="1:19" ht="23.4" customHeight="1" x14ac:dyDescent="0.25">
      <c r="A9" s="460" t="s">
        <v>42</v>
      </c>
      <c r="B9" s="462" t="s">
        <v>36</v>
      </c>
      <c r="C9" s="417" t="s">
        <v>89</v>
      </c>
      <c r="D9" s="462" t="s">
        <v>67</v>
      </c>
      <c r="E9" s="471" t="s">
        <v>35</v>
      </c>
      <c r="F9" s="473" t="s">
        <v>34</v>
      </c>
      <c r="G9" s="462" t="s">
        <v>73</v>
      </c>
      <c r="H9" s="462" t="s">
        <v>38</v>
      </c>
      <c r="I9" s="143" t="s">
        <v>64</v>
      </c>
      <c r="J9" s="144">
        <v>37</v>
      </c>
      <c r="K9" s="144">
        <v>38</v>
      </c>
      <c r="L9" s="144">
        <v>39</v>
      </c>
      <c r="M9" s="144">
        <v>40</v>
      </c>
      <c r="N9" s="144">
        <v>41</v>
      </c>
      <c r="O9" s="144">
        <v>42</v>
      </c>
      <c r="P9" s="145">
        <v>43</v>
      </c>
      <c r="Q9" s="469" t="s">
        <v>0</v>
      </c>
      <c r="R9" s="467" t="s">
        <v>74</v>
      </c>
      <c r="S9" s="441" t="s">
        <v>10</v>
      </c>
    </row>
    <row r="10" spans="1:19" s="11" customFormat="1" ht="16.2" customHeight="1" thickBot="1" x14ac:dyDescent="0.3">
      <c r="A10" s="461"/>
      <c r="B10" s="463"/>
      <c r="C10" s="422"/>
      <c r="D10" s="463"/>
      <c r="E10" s="472"/>
      <c r="F10" s="474"/>
      <c r="G10" s="463"/>
      <c r="H10" s="463"/>
      <c r="I10" s="146" t="s">
        <v>65</v>
      </c>
      <c r="J10" s="147">
        <v>6</v>
      </c>
      <c r="K10" s="147">
        <v>7</v>
      </c>
      <c r="L10" s="147">
        <v>8</v>
      </c>
      <c r="M10" s="147">
        <v>9</v>
      </c>
      <c r="N10" s="147">
        <v>10</v>
      </c>
      <c r="O10" s="147">
        <v>11</v>
      </c>
      <c r="P10" s="148">
        <v>12</v>
      </c>
      <c r="Q10" s="470"/>
      <c r="R10" s="468"/>
      <c r="S10" s="442"/>
    </row>
    <row r="11" spans="1:19" s="11" customFormat="1" ht="19.95" customHeight="1" thickBot="1" x14ac:dyDescent="0.3">
      <c r="A11" s="17"/>
      <c r="B11" s="433" t="s">
        <v>95</v>
      </c>
      <c r="C11" s="433"/>
      <c r="D11" s="213"/>
      <c r="E11" s="213"/>
      <c r="F11" s="213"/>
      <c r="G11" s="213"/>
      <c r="H11" s="214"/>
      <c r="I11" s="175">
        <v>5</v>
      </c>
      <c r="J11" s="176">
        <v>6</v>
      </c>
      <c r="K11" s="176">
        <v>7</v>
      </c>
      <c r="L11" s="176">
        <v>8</v>
      </c>
      <c r="M11" s="176">
        <v>9</v>
      </c>
      <c r="N11" s="176">
        <v>10</v>
      </c>
      <c r="O11" s="176">
        <v>11</v>
      </c>
      <c r="P11" s="177">
        <v>12</v>
      </c>
      <c r="Q11" s="205"/>
      <c r="R11" s="206"/>
      <c r="S11" s="207"/>
    </row>
    <row r="12" spans="1:19" s="11" customFormat="1" ht="19.95" customHeight="1" x14ac:dyDescent="0.3">
      <c r="A12" s="203"/>
      <c r="B12" s="318" t="s">
        <v>31</v>
      </c>
      <c r="C12" s="330" t="s">
        <v>90</v>
      </c>
      <c r="D12" s="321">
        <v>51537</v>
      </c>
      <c r="E12" s="218" t="s">
        <v>13</v>
      </c>
      <c r="F12" s="218" t="s">
        <v>25</v>
      </c>
      <c r="G12" s="115"/>
      <c r="H12" s="219"/>
      <c r="I12" s="223"/>
      <c r="J12" s="228"/>
      <c r="K12" s="193"/>
      <c r="L12" s="193"/>
      <c r="M12" s="193"/>
      <c r="N12" s="192"/>
      <c r="O12" s="193"/>
      <c r="P12" s="229"/>
      <c r="Q12" s="226">
        <f>SUM(J12:O12)</f>
        <v>0</v>
      </c>
      <c r="R12" s="115">
        <f t="shared" ref="R12:R14" si="0">G12*Q12</f>
        <v>0</v>
      </c>
      <c r="S12" s="211">
        <v>199.95</v>
      </c>
    </row>
    <row r="13" spans="1:19" s="11" customFormat="1" ht="19.95" customHeight="1" x14ac:dyDescent="0.3">
      <c r="A13" s="203"/>
      <c r="B13" s="319" t="s">
        <v>72</v>
      </c>
      <c r="C13" s="331" t="s">
        <v>90</v>
      </c>
      <c r="D13" s="322">
        <v>979059</v>
      </c>
      <c r="E13" s="101" t="s">
        <v>15</v>
      </c>
      <c r="F13" s="101" t="s">
        <v>25</v>
      </c>
      <c r="G13" s="116"/>
      <c r="H13" s="220"/>
      <c r="I13" s="223"/>
      <c r="J13" s="230"/>
      <c r="K13" s="24"/>
      <c r="L13" s="24"/>
      <c r="M13" s="24"/>
      <c r="N13" s="24"/>
      <c r="O13" s="24"/>
      <c r="P13" s="231"/>
      <c r="Q13" s="222">
        <f>SUM(J13:P13)</f>
        <v>0</v>
      </c>
      <c r="R13" s="116">
        <f t="shared" si="0"/>
        <v>0</v>
      </c>
      <c r="S13" s="119">
        <v>179.95</v>
      </c>
    </row>
    <row r="14" spans="1:19" s="11" customFormat="1" ht="19.95" customHeight="1" x14ac:dyDescent="0.25">
      <c r="A14" s="212" t="s">
        <v>43</v>
      </c>
      <c r="B14" s="319" t="s">
        <v>33</v>
      </c>
      <c r="C14" s="331" t="s">
        <v>90</v>
      </c>
      <c r="D14" s="322">
        <v>972479</v>
      </c>
      <c r="E14" s="101" t="s">
        <v>28</v>
      </c>
      <c r="F14" s="101" t="s">
        <v>4</v>
      </c>
      <c r="G14" s="116"/>
      <c r="H14" s="220"/>
      <c r="I14" s="223"/>
      <c r="J14" s="230"/>
      <c r="K14" s="23"/>
      <c r="L14" s="23"/>
      <c r="M14" s="23"/>
      <c r="N14" s="24"/>
      <c r="O14" s="23"/>
      <c r="P14" s="231"/>
      <c r="Q14" s="222">
        <f t="shared" ref="Q14" si="1">SUM(J14:P14)</f>
        <v>0</v>
      </c>
      <c r="R14" s="116">
        <f t="shared" si="0"/>
        <v>0</v>
      </c>
      <c r="S14" s="119">
        <v>189.95</v>
      </c>
    </row>
    <row r="15" spans="1:19" s="11" customFormat="1" ht="19.95" customHeight="1" x14ac:dyDescent="0.25">
      <c r="A15" s="212"/>
      <c r="B15" s="319" t="s">
        <v>102</v>
      </c>
      <c r="C15" s="331" t="s">
        <v>90</v>
      </c>
      <c r="D15" s="322">
        <v>972852</v>
      </c>
      <c r="E15" s="101" t="s">
        <v>15</v>
      </c>
      <c r="F15" s="101" t="s">
        <v>25</v>
      </c>
      <c r="G15" s="116"/>
      <c r="H15" s="50"/>
      <c r="I15" s="223"/>
      <c r="J15" s="230"/>
      <c r="K15" s="23"/>
      <c r="L15" s="24"/>
      <c r="M15" s="23"/>
      <c r="N15" s="24"/>
      <c r="O15" s="23"/>
      <c r="P15" s="232"/>
      <c r="Q15" s="222">
        <f t="shared" ref="Q15:Q21" si="2">SUM(J15:P15)</f>
        <v>0</v>
      </c>
      <c r="R15" s="116">
        <f t="shared" ref="R15:R21" si="3">G15*Q15</f>
        <v>0</v>
      </c>
      <c r="S15" s="50">
        <v>169.95</v>
      </c>
    </row>
    <row r="16" spans="1:19" s="11" customFormat="1" ht="19.95" customHeight="1" x14ac:dyDescent="0.25">
      <c r="A16" s="199"/>
      <c r="B16" s="319" t="s">
        <v>44</v>
      </c>
      <c r="C16" s="331" t="s">
        <v>90</v>
      </c>
      <c r="D16" s="322">
        <v>972715</v>
      </c>
      <c r="E16" s="101" t="s">
        <v>28</v>
      </c>
      <c r="F16" s="101" t="s">
        <v>4</v>
      </c>
      <c r="G16" s="116"/>
      <c r="H16" s="50"/>
      <c r="I16" s="223"/>
      <c r="J16" s="230"/>
      <c r="K16" s="23"/>
      <c r="L16" s="24"/>
      <c r="M16" s="24"/>
      <c r="N16" s="23"/>
      <c r="O16" s="24"/>
      <c r="P16" s="231"/>
      <c r="Q16" s="222">
        <f t="shared" si="2"/>
        <v>0</v>
      </c>
      <c r="R16" s="116">
        <f t="shared" si="3"/>
        <v>0</v>
      </c>
      <c r="S16" s="50">
        <v>169.95</v>
      </c>
    </row>
    <row r="17" spans="1:19" s="10" customFormat="1" ht="19.95" customHeight="1" x14ac:dyDescent="0.25">
      <c r="A17" s="199"/>
      <c r="B17" s="319" t="s">
        <v>32</v>
      </c>
      <c r="C17" s="331" t="s">
        <v>90</v>
      </c>
      <c r="D17" s="322">
        <v>972391</v>
      </c>
      <c r="E17" s="101" t="s">
        <v>28</v>
      </c>
      <c r="F17" s="101" t="s">
        <v>4</v>
      </c>
      <c r="G17" s="116"/>
      <c r="H17" s="50"/>
      <c r="I17" s="223"/>
      <c r="J17" s="230"/>
      <c r="K17" s="23"/>
      <c r="L17" s="24"/>
      <c r="M17" s="23"/>
      <c r="N17" s="23"/>
      <c r="O17" s="23"/>
      <c r="P17" s="232"/>
      <c r="Q17" s="222">
        <f t="shared" si="2"/>
        <v>0</v>
      </c>
      <c r="R17" s="116">
        <f t="shared" si="3"/>
        <v>0</v>
      </c>
      <c r="S17" s="50">
        <v>169.95</v>
      </c>
    </row>
    <row r="18" spans="1:19" s="11" customFormat="1" ht="19.95" customHeight="1" x14ac:dyDescent="0.25">
      <c r="A18" s="199"/>
      <c r="B18" s="319" t="s">
        <v>30</v>
      </c>
      <c r="C18" s="331" t="s">
        <v>90</v>
      </c>
      <c r="D18" s="322">
        <v>972033</v>
      </c>
      <c r="E18" s="101" t="s">
        <v>28</v>
      </c>
      <c r="F18" s="101" t="s">
        <v>4</v>
      </c>
      <c r="G18" s="116"/>
      <c r="H18" s="50"/>
      <c r="I18" s="223"/>
      <c r="J18" s="230"/>
      <c r="K18" s="23"/>
      <c r="L18" s="24"/>
      <c r="M18" s="23"/>
      <c r="N18" s="24"/>
      <c r="O18" s="23"/>
      <c r="P18" s="232"/>
      <c r="Q18" s="222">
        <f t="shared" si="2"/>
        <v>0</v>
      </c>
      <c r="R18" s="116">
        <f t="shared" si="3"/>
        <v>0</v>
      </c>
      <c r="S18" s="50">
        <v>169.95</v>
      </c>
    </row>
    <row r="19" spans="1:19" s="10" customFormat="1" ht="19.95" customHeight="1" x14ac:dyDescent="0.25">
      <c r="A19" s="199"/>
      <c r="B19" s="319" t="s">
        <v>86</v>
      </c>
      <c r="C19" s="331" t="s">
        <v>90</v>
      </c>
      <c r="D19" s="322">
        <v>973213</v>
      </c>
      <c r="E19" s="101" t="s">
        <v>28</v>
      </c>
      <c r="F19" s="101" t="s">
        <v>4</v>
      </c>
      <c r="G19" s="116"/>
      <c r="H19" s="50"/>
      <c r="I19" s="224"/>
      <c r="J19" s="230"/>
      <c r="K19" s="23"/>
      <c r="L19" s="24"/>
      <c r="M19" s="23"/>
      <c r="N19" s="23"/>
      <c r="O19" s="23"/>
      <c r="P19" s="232"/>
      <c r="Q19" s="222">
        <f t="shared" si="2"/>
        <v>0</v>
      </c>
      <c r="R19" s="116">
        <f t="shared" si="3"/>
        <v>0</v>
      </c>
      <c r="S19" s="50">
        <v>169.95</v>
      </c>
    </row>
    <row r="20" spans="1:19" s="10" customFormat="1" ht="19.95" customHeight="1" x14ac:dyDescent="0.25">
      <c r="A20" s="199"/>
      <c r="B20" s="319" t="s">
        <v>27</v>
      </c>
      <c r="C20" s="331" t="s">
        <v>90</v>
      </c>
      <c r="D20" s="322">
        <v>971554</v>
      </c>
      <c r="E20" s="101" t="s">
        <v>15</v>
      </c>
      <c r="F20" s="101" t="s">
        <v>25</v>
      </c>
      <c r="G20" s="116"/>
      <c r="H20" s="50"/>
      <c r="I20" s="225"/>
      <c r="J20" s="230"/>
      <c r="K20" s="23"/>
      <c r="L20" s="24"/>
      <c r="M20" s="24"/>
      <c r="N20" s="24"/>
      <c r="O20" s="23"/>
      <c r="P20" s="231"/>
      <c r="Q20" s="222">
        <f t="shared" si="2"/>
        <v>0</v>
      </c>
      <c r="R20" s="116">
        <f t="shared" si="3"/>
        <v>0</v>
      </c>
      <c r="S20" s="50">
        <v>169.95</v>
      </c>
    </row>
    <row r="21" spans="1:19" s="10" customFormat="1" ht="19.95" customHeight="1" thickBot="1" x14ac:dyDescent="0.3">
      <c r="A21" s="199"/>
      <c r="B21" s="320" t="s">
        <v>27</v>
      </c>
      <c r="C21" s="332" t="s">
        <v>90</v>
      </c>
      <c r="D21" s="323">
        <v>971554</v>
      </c>
      <c r="E21" s="221" t="s">
        <v>24</v>
      </c>
      <c r="F21" s="221" t="s">
        <v>2</v>
      </c>
      <c r="G21" s="122"/>
      <c r="H21" s="76"/>
      <c r="I21" s="223"/>
      <c r="J21" s="233"/>
      <c r="K21" s="196"/>
      <c r="L21" s="195"/>
      <c r="M21" s="196"/>
      <c r="N21" s="195"/>
      <c r="O21" s="196"/>
      <c r="P21" s="234"/>
      <c r="Q21" s="227">
        <f t="shared" si="2"/>
        <v>0</v>
      </c>
      <c r="R21" s="122">
        <f t="shared" si="3"/>
        <v>0</v>
      </c>
      <c r="S21" s="76">
        <v>169.95</v>
      </c>
    </row>
    <row r="22" spans="1:19" s="10" customFormat="1" ht="19.95" customHeight="1" thickBot="1" x14ac:dyDescent="0.35">
      <c r="A22" s="64"/>
      <c r="B22" s="465" t="s">
        <v>96</v>
      </c>
      <c r="C22" s="466"/>
      <c r="D22" s="209"/>
      <c r="E22" s="209"/>
      <c r="F22" s="209"/>
      <c r="G22" s="215"/>
      <c r="H22" s="210"/>
      <c r="I22" s="180">
        <v>5</v>
      </c>
      <c r="J22" s="181">
        <v>6</v>
      </c>
      <c r="K22" s="181">
        <v>7</v>
      </c>
      <c r="L22" s="181">
        <v>8</v>
      </c>
      <c r="M22" s="181">
        <v>9</v>
      </c>
      <c r="N22" s="181">
        <v>10</v>
      </c>
      <c r="O22" s="181">
        <v>11</v>
      </c>
      <c r="P22" s="182">
        <v>12</v>
      </c>
      <c r="Q22" s="208"/>
      <c r="R22" s="209"/>
      <c r="S22" s="210"/>
    </row>
    <row r="23" spans="1:19" s="10" customFormat="1" ht="19.95" customHeight="1" x14ac:dyDescent="0.3">
      <c r="A23" s="43"/>
      <c r="B23" s="325" t="s">
        <v>103</v>
      </c>
      <c r="C23" s="330" t="s">
        <v>90</v>
      </c>
      <c r="D23" s="328">
        <v>973523</v>
      </c>
      <c r="E23" s="103" t="s">
        <v>28</v>
      </c>
      <c r="F23" s="103" t="s">
        <v>4</v>
      </c>
      <c r="G23" s="120"/>
      <c r="H23" s="133"/>
      <c r="I23" s="183"/>
      <c r="J23" s="45"/>
      <c r="K23" s="46" t="s">
        <v>12</v>
      </c>
      <c r="L23" s="45"/>
      <c r="M23" s="45"/>
      <c r="N23" s="45"/>
      <c r="O23" s="46"/>
      <c r="P23" s="382"/>
      <c r="Q23" s="114">
        <f t="shared" ref="Q23:Q26" si="4">SUM(J23:P23)</f>
        <v>0</v>
      </c>
      <c r="R23" s="115">
        <f>G23*Q23</f>
        <v>0</v>
      </c>
      <c r="S23" s="78">
        <v>159.94999999999999</v>
      </c>
    </row>
    <row r="24" spans="1:19" s="10" customFormat="1" ht="19.95" customHeight="1" x14ac:dyDescent="0.3">
      <c r="A24" s="43"/>
      <c r="B24" s="325" t="s">
        <v>103</v>
      </c>
      <c r="C24" s="331" t="s">
        <v>90</v>
      </c>
      <c r="D24" s="328">
        <v>973523</v>
      </c>
      <c r="E24" s="103">
        <v>312</v>
      </c>
      <c r="F24" s="103" t="s">
        <v>104</v>
      </c>
      <c r="G24" s="120"/>
      <c r="H24" s="133"/>
      <c r="I24" s="183"/>
      <c r="J24" s="45"/>
      <c r="K24" s="46"/>
      <c r="L24" s="45"/>
      <c r="M24" s="45"/>
      <c r="N24" s="45"/>
      <c r="O24" s="46"/>
      <c r="P24" s="382"/>
      <c r="Q24" s="200">
        <f t="shared" si="4"/>
        <v>0</v>
      </c>
      <c r="R24" s="124">
        <f t="shared" ref="R24:R25" si="5">G24*Q24</f>
        <v>0</v>
      </c>
      <c r="S24" s="201">
        <v>159.94999999999999</v>
      </c>
    </row>
    <row r="25" spans="1:19" s="10" customFormat="1" ht="19.95" customHeight="1" x14ac:dyDescent="0.3">
      <c r="A25" s="43"/>
      <c r="B25" s="325" t="s">
        <v>103</v>
      </c>
      <c r="C25" s="331" t="s">
        <v>90</v>
      </c>
      <c r="D25" s="328">
        <v>973523</v>
      </c>
      <c r="E25" s="103">
        <v>542</v>
      </c>
      <c r="F25" s="103" t="s">
        <v>105</v>
      </c>
      <c r="G25" s="120"/>
      <c r="H25" s="133"/>
      <c r="I25" s="183"/>
      <c r="J25" s="45"/>
      <c r="K25" s="46"/>
      <c r="L25" s="45"/>
      <c r="M25" s="45"/>
      <c r="N25" s="45"/>
      <c r="O25" s="46"/>
      <c r="P25" s="382"/>
      <c r="Q25" s="200">
        <f t="shared" si="4"/>
        <v>0</v>
      </c>
      <c r="R25" s="124">
        <f t="shared" si="5"/>
        <v>0</v>
      </c>
      <c r="S25" s="201">
        <v>159.94999999999999</v>
      </c>
    </row>
    <row r="26" spans="1:19" s="10" customFormat="1" ht="19.95" customHeight="1" x14ac:dyDescent="0.3">
      <c r="A26" s="43"/>
      <c r="B26" s="326" t="s">
        <v>106</v>
      </c>
      <c r="C26" s="331" t="s">
        <v>90</v>
      </c>
      <c r="D26" s="322">
        <v>973361</v>
      </c>
      <c r="E26" s="101" t="s">
        <v>15</v>
      </c>
      <c r="F26" s="101" t="s">
        <v>107</v>
      </c>
      <c r="G26" s="116"/>
      <c r="H26" s="117"/>
      <c r="I26" s="178"/>
      <c r="J26" s="19"/>
      <c r="K26" s="20" t="s">
        <v>12</v>
      </c>
      <c r="L26" s="19"/>
      <c r="M26" s="19"/>
      <c r="N26" s="19"/>
      <c r="O26" s="20"/>
      <c r="P26" s="383"/>
      <c r="Q26" s="118">
        <f t="shared" si="4"/>
        <v>0</v>
      </c>
      <c r="R26" s="116">
        <f>G26*Q26</f>
        <v>0</v>
      </c>
      <c r="S26" s="119">
        <v>149.94999999999999</v>
      </c>
    </row>
    <row r="27" spans="1:19" s="10" customFormat="1" ht="19.95" customHeight="1" thickBot="1" x14ac:dyDescent="0.35">
      <c r="A27" s="43"/>
      <c r="B27" s="327" t="s">
        <v>106</v>
      </c>
      <c r="C27" s="332" t="s">
        <v>90</v>
      </c>
      <c r="D27" s="329">
        <v>973361</v>
      </c>
      <c r="E27" s="105">
        <v>659</v>
      </c>
      <c r="F27" s="105" t="s">
        <v>108</v>
      </c>
      <c r="G27" s="116"/>
      <c r="H27" s="117"/>
      <c r="I27" s="179"/>
      <c r="J27" s="47"/>
      <c r="K27" s="48"/>
      <c r="L27" s="47"/>
      <c r="M27" s="47"/>
      <c r="N27" s="47"/>
      <c r="O27" s="48"/>
      <c r="P27" s="77"/>
      <c r="Q27" s="121">
        <f>SUM(J27:P27)</f>
        <v>0</v>
      </c>
      <c r="R27" s="122">
        <f>G27*Q27</f>
        <v>0</v>
      </c>
      <c r="S27" s="119">
        <v>149.94999999999999</v>
      </c>
    </row>
    <row r="28" spans="1:19" s="10" customFormat="1" ht="19.95" customHeight="1" thickBot="1" x14ac:dyDescent="0.35">
      <c r="A28" s="64"/>
      <c r="B28" s="125" t="s">
        <v>97</v>
      </c>
      <c r="C28" s="204"/>
      <c r="D28" s="112"/>
      <c r="E28" s="112"/>
      <c r="F28" s="112"/>
      <c r="G28" s="126"/>
      <c r="H28" s="113"/>
      <c r="I28" s="180">
        <v>5</v>
      </c>
      <c r="J28" s="181">
        <v>6</v>
      </c>
      <c r="K28" s="181">
        <v>7</v>
      </c>
      <c r="L28" s="181">
        <v>8</v>
      </c>
      <c r="M28" s="181">
        <v>9</v>
      </c>
      <c r="N28" s="181">
        <v>10</v>
      </c>
      <c r="O28" s="181">
        <v>11</v>
      </c>
      <c r="P28" s="182">
        <v>12</v>
      </c>
      <c r="Q28" s="171"/>
      <c r="R28" s="172"/>
      <c r="S28" s="173"/>
    </row>
    <row r="29" spans="1:19" s="10" customFormat="1" ht="19.95" customHeight="1" x14ac:dyDescent="0.3">
      <c r="A29" s="203"/>
      <c r="B29" s="318" t="s">
        <v>47</v>
      </c>
      <c r="C29" s="330" t="s">
        <v>90</v>
      </c>
      <c r="D29" s="321">
        <v>972781</v>
      </c>
      <c r="E29" s="218" t="s">
        <v>45</v>
      </c>
      <c r="F29" s="218" t="s">
        <v>50</v>
      </c>
      <c r="G29" s="115"/>
      <c r="H29" s="78"/>
      <c r="I29" s="239"/>
      <c r="J29" s="193"/>
      <c r="K29" s="193"/>
      <c r="L29" s="193"/>
      <c r="M29" s="193"/>
      <c r="N29" s="193"/>
      <c r="O29" s="193"/>
      <c r="P29" s="240"/>
      <c r="Q29" s="226">
        <f t="shared" ref="Q29:Q34" si="6">SUM(J29:P29)</f>
        <v>0</v>
      </c>
      <c r="R29" s="115">
        <f t="shared" ref="R29:R34" si="7">G29*Q29</f>
        <v>0</v>
      </c>
      <c r="S29" s="78">
        <v>129.94999999999999</v>
      </c>
    </row>
    <row r="30" spans="1:19" s="10" customFormat="1" ht="19.95" customHeight="1" x14ac:dyDescent="0.3">
      <c r="A30" s="203"/>
      <c r="B30" s="319" t="s">
        <v>47</v>
      </c>
      <c r="C30" s="331" t="s">
        <v>90</v>
      </c>
      <c r="D30" s="322">
        <v>972781</v>
      </c>
      <c r="E30" s="101" t="s">
        <v>48</v>
      </c>
      <c r="F30" s="101" t="s">
        <v>49</v>
      </c>
      <c r="G30" s="116"/>
      <c r="H30" s="50"/>
      <c r="I30" s="241"/>
      <c r="J30" s="23"/>
      <c r="K30" s="23"/>
      <c r="L30" s="23"/>
      <c r="M30" s="23"/>
      <c r="N30" s="23"/>
      <c r="O30" s="23"/>
      <c r="P30" s="242"/>
      <c r="Q30" s="222">
        <f t="shared" si="6"/>
        <v>0</v>
      </c>
      <c r="R30" s="116">
        <f t="shared" si="7"/>
        <v>0</v>
      </c>
      <c r="S30" s="50">
        <v>129.94999999999999</v>
      </c>
    </row>
    <row r="31" spans="1:19" s="10" customFormat="1" ht="19.95" customHeight="1" x14ac:dyDescent="0.3">
      <c r="A31" s="203"/>
      <c r="B31" s="319" t="s">
        <v>47</v>
      </c>
      <c r="C31" s="331" t="s">
        <v>90</v>
      </c>
      <c r="D31" s="322">
        <v>972781</v>
      </c>
      <c r="E31" s="101" t="s">
        <v>15</v>
      </c>
      <c r="F31" s="101" t="s">
        <v>25</v>
      </c>
      <c r="G31" s="116"/>
      <c r="H31" s="50"/>
      <c r="I31" s="243"/>
      <c r="J31" s="21"/>
      <c r="K31" s="22"/>
      <c r="L31" s="21"/>
      <c r="M31" s="22"/>
      <c r="N31" s="21"/>
      <c r="O31" s="22"/>
      <c r="P31" s="242"/>
      <c r="Q31" s="222">
        <f t="shared" si="6"/>
        <v>0</v>
      </c>
      <c r="R31" s="116">
        <f t="shared" si="7"/>
        <v>0</v>
      </c>
      <c r="S31" s="50">
        <v>129.94999999999999</v>
      </c>
    </row>
    <row r="32" spans="1:19" s="10" customFormat="1" ht="19.95" customHeight="1" x14ac:dyDescent="0.3">
      <c r="A32" s="203"/>
      <c r="B32" s="319" t="s">
        <v>47</v>
      </c>
      <c r="C32" s="331" t="s">
        <v>90</v>
      </c>
      <c r="D32" s="322">
        <v>972781</v>
      </c>
      <c r="E32" s="101" t="s">
        <v>68</v>
      </c>
      <c r="F32" s="101" t="s">
        <v>69</v>
      </c>
      <c r="G32" s="116"/>
      <c r="H32" s="50"/>
      <c r="I32" s="243"/>
      <c r="J32" s="21"/>
      <c r="K32" s="22"/>
      <c r="L32" s="21"/>
      <c r="M32" s="22"/>
      <c r="N32" s="21"/>
      <c r="O32" s="22"/>
      <c r="P32" s="242"/>
      <c r="Q32" s="222">
        <f t="shared" si="6"/>
        <v>0</v>
      </c>
      <c r="R32" s="116">
        <f t="shared" si="7"/>
        <v>0</v>
      </c>
      <c r="S32" s="50">
        <v>129.94999999999999</v>
      </c>
    </row>
    <row r="33" spans="1:19" s="10" customFormat="1" ht="19.95" customHeight="1" x14ac:dyDescent="0.3">
      <c r="A33" s="203"/>
      <c r="B33" s="319" t="s">
        <v>70</v>
      </c>
      <c r="C33" s="331" t="s">
        <v>90</v>
      </c>
      <c r="D33" s="322">
        <v>973131</v>
      </c>
      <c r="E33" s="101" t="s">
        <v>15</v>
      </c>
      <c r="F33" s="101" t="s">
        <v>1</v>
      </c>
      <c r="G33" s="116"/>
      <c r="H33" s="220"/>
      <c r="I33" s="244"/>
      <c r="J33" s="95"/>
      <c r="K33" s="96"/>
      <c r="L33" s="95"/>
      <c r="M33" s="96"/>
      <c r="N33" s="95"/>
      <c r="O33" s="96"/>
      <c r="P33" s="245"/>
      <c r="Q33" s="222">
        <f t="shared" si="6"/>
        <v>0</v>
      </c>
      <c r="R33" s="116">
        <f t="shared" si="7"/>
        <v>0</v>
      </c>
      <c r="S33" s="119">
        <v>139.94999999999999</v>
      </c>
    </row>
    <row r="34" spans="1:19" s="10" customFormat="1" ht="19.95" customHeight="1" thickBot="1" x14ac:dyDescent="0.35">
      <c r="A34" s="203"/>
      <c r="B34" s="319" t="s">
        <v>70</v>
      </c>
      <c r="C34" s="332" t="s">
        <v>90</v>
      </c>
      <c r="D34" s="322">
        <v>973131</v>
      </c>
      <c r="E34" s="101" t="s">
        <v>45</v>
      </c>
      <c r="F34" s="101" t="s">
        <v>46</v>
      </c>
      <c r="G34" s="116"/>
      <c r="H34" s="220"/>
      <c r="I34" s="244"/>
      <c r="J34" s="95"/>
      <c r="K34" s="96"/>
      <c r="L34" s="95"/>
      <c r="M34" s="96"/>
      <c r="N34" s="95"/>
      <c r="O34" s="96"/>
      <c r="P34" s="245"/>
      <c r="Q34" s="222">
        <f t="shared" si="6"/>
        <v>0</v>
      </c>
      <c r="R34" s="116">
        <f t="shared" si="7"/>
        <v>0</v>
      </c>
      <c r="S34" s="119">
        <v>139.94999999999999</v>
      </c>
    </row>
    <row r="35" spans="1:19" s="10" customFormat="1" ht="19.95" customHeight="1" thickBot="1" x14ac:dyDescent="0.35">
      <c r="A35" s="64"/>
      <c r="B35" s="125" t="s">
        <v>98</v>
      </c>
      <c r="C35" s="204"/>
      <c r="D35" s="112"/>
      <c r="E35" s="112"/>
      <c r="F35" s="112"/>
      <c r="G35" s="126"/>
      <c r="H35" s="113"/>
      <c r="I35" s="180">
        <v>5</v>
      </c>
      <c r="J35" s="181">
        <v>6</v>
      </c>
      <c r="K35" s="181">
        <v>7</v>
      </c>
      <c r="L35" s="181">
        <v>8</v>
      </c>
      <c r="M35" s="181">
        <v>9</v>
      </c>
      <c r="N35" s="181">
        <v>10</v>
      </c>
      <c r="O35" s="181">
        <v>11</v>
      </c>
      <c r="P35" s="182">
        <v>12</v>
      </c>
      <c r="Q35" s="171"/>
      <c r="R35" s="172"/>
      <c r="S35" s="173"/>
    </row>
    <row r="36" spans="1:19" s="10" customFormat="1" ht="19.95" customHeight="1" x14ac:dyDescent="0.3">
      <c r="A36" s="203"/>
      <c r="B36" s="318" t="s">
        <v>88</v>
      </c>
      <c r="C36" s="330" t="s">
        <v>90</v>
      </c>
      <c r="D36" s="321">
        <v>973294</v>
      </c>
      <c r="E36" s="218" t="s">
        <v>15</v>
      </c>
      <c r="F36" s="218" t="s">
        <v>1</v>
      </c>
      <c r="G36" s="115"/>
      <c r="H36" s="78"/>
      <c r="I36" s="274"/>
      <c r="J36" s="24"/>
      <c r="K36" s="23"/>
      <c r="L36" s="24"/>
      <c r="M36" s="23"/>
      <c r="N36" s="24"/>
      <c r="O36" s="23"/>
      <c r="P36" s="232"/>
      <c r="Q36" s="222">
        <f t="shared" ref="Q36:Q42" si="8">SUM(J36:P36)</f>
        <v>0</v>
      </c>
      <c r="R36" s="116">
        <f t="shared" ref="R36:R37" si="9">G36*Q36</f>
        <v>0</v>
      </c>
      <c r="S36" s="50">
        <v>129.94999999999999</v>
      </c>
    </row>
    <row r="37" spans="1:19" s="10" customFormat="1" ht="19.95" customHeight="1" x14ac:dyDescent="0.3">
      <c r="A37" s="250"/>
      <c r="B37" s="319" t="s">
        <v>88</v>
      </c>
      <c r="C37" s="331" t="s">
        <v>90</v>
      </c>
      <c r="D37" s="322">
        <v>973294</v>
      </c>
      <c r="E37" s="101" t="s">
        <v>82</v>
      </c>
      <c r="F37" s="101" t="s">
        <v>83</v>
      </c>
      <c r="G37" s="116"/>
      <c r="H37" s="50"/>
      <c r="I37" s="274"/>
      <c r="J37" s="24"/>
      <c r="K37" s="23"/>
      <c r="L37" s="24"/>
      <c r="M37" s="23"/>
      <c r="N37" s="24"/>
      <c r="O37" s="23"/>
      <c r="P37" s="232"/>
      <c r="Q37" s="222">
        <f t="shared" si="8"/>
        <v>0</v>
      </c>
      <c r="R37" s="116">
        <f t="shared" si="9"/>
        <v>0</v>
      </c>
      <c r="S37" s="50">
        <v>129.94999999999999</v>
      </c>
    </row>
    <row r="38" spans="1:19" s="10" customFormat="1" ht="19.95" customHeight="1" x14ac:dyDescent="0.3">
      <c r="A38" s="250"/>
      <c r="B38" s="319" t="s">
        <v>91</v>
      </c>
      <c r="C38" s="331" t="s">
        <v>90</v>
      </c>
      <c r="D38" s="322">
        <v>972705</v>
      </c>
      <c r="E38" s="101" t="s">
        <v>15</v>
      </c>
      <c r="F38" s="101" t="s">
        <v>25</v>
      </c>
      <c r="G38" s="116"/>
      <c r="H38" s="220"/>
      <c r="I38" s="274"/>
      <c r="J38" s="186"/>
      <c r="K38" s="186"/>
      <c r="L38" s="186"/>
      <c r="M38" s="186"/>
      <c r="N38" s="186"/>
      <c r="O38" s="23"/>
      <c r="P38" s="232"/>
      <c r="Q38" s="222">
        <f>SUM(J38:P38)</f>
        <v>0</v>
      </c>
      <c r="R38" s="116">
        <f>G38*Q38</f>
        <v>0</v>
      </c>
      <c r="S38" s="119">
        <v>149.94999999999999</v>
      </c>
    </row>
    <row r="39" spans="1:19" s="10" customFormat="1" ht="19.95" customHeight="1" x14ac:dyDescent="0.3">
      <c r="A39" s="250"/>
      <c r="B39" s="333" t="s">
        <v>80</v>
      </c>
      <c r="C39" s="331" t="s">
        <v>90</v>
      </c>
      <c r="D39" s="334">
        <v>972703</v>
      </c>
      <c r="E39" s="134" t="s">
        <v>15</v>
      </c>
      <c r="F39" s="273" t="s">
        <v>1</v>
      </c>
      <c r="G39" s="116"/>
      <c r="H39" s="253"/>
      <c r="I39" s="275"/>
      <c r="J39" s="187"/>
      <c r="K39" s="187"/>
      <c r="L39" s="187"/>
      <c r="M39" s="187"/>
      <c r="N39" s="187"/>
      <c r="O39" s="187"/>
      <c r="P39" s="384"/>
      <c r="Q39" s="237">
        <f t="shared" si="8"/>
        <v>0</v>
      </c>
      <c r="R39" s="131">
        <f>H39*Q39</f>
        <v>0</v>
      </c>
      <c r="S39" s="188">
        <v>129.94999999999999</v>
      </c>
    </row>
    <row r="40" spans="1:19" s="10" customFormat="1" ht="19.95" customHeight="1" x14ac:dyDescent="0.3">
      <c r="A40" s="250"/>
      <c r="B40" s="333" t="s">
        <v>80</v>
      </c>
      <c r="C40" s="331" t="s">
        <v>90</v>
      </c>
      <c r="D40" s="334">
        <v>972703</v>
      </c>
      <c r="E40" s="134" t="s">
        <v>93</v>
      </c>
      <c r="F40" s="273" t="s">
        <v>81</v>
      </c>
      <c r="G40" s="116"/>
      <c r="H40" s="253"/>
      <c r="I40" s="275"/>
      <c r="J40" s="187"/>
      <c r="K40" s="187"/>
      <c r="L40" s="187"/>
      <c r="M40" s="187"/>
      <c r="N40" s="187"/>
      <c r="O40" s="187"/>
      <c r="P40" s="384"/>
      <c r="Q40" s="237">
        <f t="shared" si="8"/>
        <v>0</v>
      </c>
      <c r="R40" s="131">
        <f>H40*Q40</f>
        <v>0</v>
      </c>
      <c r="S40" s="188">
        <v>129.94999999999999</v>
      </c>
    </row>
    <row r="41" spans="1:19" s="10" customFormat="1" ht="19.95" customHeight="1" x14ac:dyDescent="0.25">
      <c r="A41" s="251"/>
      <c r="B41" s="333" t="s">
        <v>80</v>
      </c>
      <c r="C41" s="331" t="s">
        <v>90</v>
      </c>
      <c r="D41" s="335">
        <v>972703</v>
      </c>
      <c r="E41" s="134" t="s">
        <v>82</v>
      </c>
      <c r="F41" s="273" t="s">
        <v>83</v>
      </c>
      <c r="G41" s="116"/>
      <c r="H41" s="253"/>
      <c r="I41" s="276"/>
      <c r="J41" s="189"/>
      <c r="K41" s="189"/>
      <c r="L41" s="189"/>
      <c r="M41" s="189"/>
      <c r="N41" s="189"/>
      <c r="O41" s="19"/>
      <c r="P41" s="385"/>
      <c r="Q41" s="237">
        <f t="shared" si="8"/>
        <v>0</v>
      </c>
      <c r="R41" s="131">
        <f>H41*Q41</f>
        <v>0</v>
      </c>
      <c r="S41" s="188">
        <v>129.94999999999999</v>
      </c>
    </row>
    <row r="42" spans="1:19" s="10" customFormat="1" ht="19.95" customHeight="1" thickBot="1" x14ac:dyDescent="0.3">
      <c r="A42" s="252"/>
      <c r="B42" s="333" t="s">
        <v>80</v>
      </c>
      <c r="C42" s="332" t="s">
        <v>90</v>
      </c>
      <c r="D42" s="335">
        <v>972703</v>
      </c>
      <c r="E42" s="134" t="s">
        <v>84</v>
      </c>
      <c r="F42" s="273" t="s">
        <v>85</v>
      </c>
      <c r="G42" s="116"/>
      <c r="H42" s="253"/>
      <c r="I42" s="272"/>
      <c r="J42" s="189"/>
      <c r="K42" s="236"/>
      <c r="L42" s="189"/>
      <c r="M42" s="236"/>
      <c r="N42" s="189"/>
      <c r="O42" s="20"/>
      <c r="P42" s="386"/>
      <c r="Q42" s="235">
        <f t="shared" si="8"/>
        <v>0</v>
      </c>
      <c r="R42" s="132">
        <f>H42*Q42</f>
        <v>0</v>
      </c>
      <c r="S42" s="190">
        <v>129.94999999999999</v>
      </c>
    </row>
    <row r="43" spans="1:19" s="10" customFormat="1" ht="19.95" customHeight="1" thickBot="1" x14ac:dyDescent="0.35">
      <c r="A43" s="64"/>
      <c r="B43" s="125" t="s">
        <v>99</v>
      </c>
      <c r="C43" s="204"/>
      <c r="D43" s="112"/>
      <c r="E43" s="112"/>
      <c r="F43" s="112"/>
      <c r="G43" s="126"/>
      <c r="H43" s="113"/>
      <c r="I43" s="180">
        <v>5</v>
      </c>
      <c r="J43" s="181">
        <v>6</v>
      </c>
      <c r="K43" s="181">
        <v>7</v>
      </c>
      <c r="L43" s="181">
        <v>8</v>
      </c>
      <c r="M43" s="181">
        <v>9</v>
      </c>
      <c r="N43" s="181">
        <v>10</v>
      </c>
      <c r="O43" s="181">
        <v>11</v>
      </c>
      <c r="P43" s="182">
        <v>12</v>
      </c>
      <c r="Q43" s="171"/>
      <c r="R43" s="172"/>
      <c r="S43" s="173"/>
    </row>
    <row r="44" spans="1:19" s="10" customFormat="1" ht="19.95" customHeight="1" x14ac:dyDescent="0.3">
      <c r="A44" s="203"/>
      <c r="B44" s="319" t="s">
        <v>109</v>
      </c>
      <c r="C44" s="330" t="s">
        <v>90</v>
      </c>
      <c r="D44" s="322">
        <v>972519</v>
      </c>
      <c r="E44" s="101" t="s">
        <v>28</v>
      </c>
      <c r="F44" s="101" t="s">
        <v>4</v>
      </c>
      <c r="G44" s="116"/>
      <c r="H44" s="50"/>
      <c r="I44" s="217"/>
      <c r="J44" s="19"/>
      <c r="K44" s="19"/>
      <c r="L44" s="19"/>
      <c r="M44" s="19"/>
      <c r="N44" s="19"/>
      <c r="O44" s="20"/>
      <c r="P44" s="246"/>
      <c r="Q44" s="226">
        <f t="shared" ref="Q44:Q50" si="10">SUM(J44:P44)</f>
        <v>0</v>
      </c>
      <c r="R44" s="115">
        <f>G44*Q44</f>
        <v>0</v>
      </c>
      <c r="S44" s="78">
        <v>89.95</v>
      </c>
    </row>
    <row r="45" spans="1:19" s="10" customFormat="1" ht="19.95" customHeight="1" x14ac:dyDescent="0.3">
      <c r="A45" s="203"/>
      <c r="B45" s="319" t="s">
        <v>66</v>
      </c>
      <c r="C45" s="331" t="s">
        <v>90</v>
      </c>
      <c r="D45" s="322">
        <v>972521</v>
      </c>
      <c r="E45" s="101" t="s">
        <v>15</v>
      </c>
      <c r="F45" s="101" t="s">
        <v>107</v>
      </c>
      <c r="G45" s="116"/>
      <c r="H45" s="50"/>
      <c r="I45" s="216"/>
      <c r="J45" s="19"/>
      <c r="K45" s="20"/>
      <c r="L45" s="20"/>
      <c r="M45" s="20"/>
      <c r="N45" s="20"/>
      <c r="O45" s="20"/>
      <c r="P45" s="246"/>
      <c r="Q45" s="222">
        <f t="shared" si="10"/>
        <v>0</v>
      </c>
      <c r="R45" s="116">
        <f>G45*Q45</f>
        <v>0</v>
      </c>
      <c r="S45" s="50">
        <v>89.95</v>
      </c>
    </row>
    <row r="46" spans="1:19" s="10" customFormat="1" ht="19.95" customHeight="1" x14ac:dyDescent="0.3">
      <c r="A46" s="203"/>
      <c r="B46" s="319" t="s">
        <v>110</v>
      </c>
      <c r="C46" s="331" t="s">
        <v>90</v>
      </c>
      <c r="D46" s="322">
        <v>973483</v>
      </c>
      <c r="E46" s="101">
        <v>272</v>
      </c>
      <c r="F46" s="101" t="s">
        <v>49</v>
      </c>
      <c r="G46" s="116"/>
      <c r="H46" s="50"/>
      <c r="I46" s="216"/>
      <c r="J46" s="19"/>
      <c r="K46" s="19"/>
      <c r="L46" s="19"/>
      <c r="M46" s="19"/>
      <c r="N46" s="19"/>
      <c r="O46" s="19"/>
      <c r="P46" s="246"/>
      <c r="Q46" s="222">
        <f t="shared" si="10"/>
        <v>0</v>
      </c>
      <c r="R46" s="116">
        <f>G46*Q46</f>
        <v>0</v>
      </c>
      <c r="S46" s="50">
        <v>89.95</v>
      </c>
    </row>
    <row r="47" spans="1:19" s="10" customFormat="1" ht="19.95" customHeight="1" thickBot="1" x14ac:dyDescent="0.35">
      <c r="A47" s="203"/>
      <c r="B47" s="319" t="s">
        <v>87</v>
      </c>
      <c r="C47" s="332" t="s">
        <v>90</v>
      </c>
      <c r="D47" s="322">
        <v>973284</v>
      </c>
      <c r="E47" s="101" t="s">
        <v>15</v>
      </c>
      <c r="F47" s="101" t="s">
        <v>1</v>
      </c>
      <c r="G47" s="116"/>
      <c r="H47" s="50"/>
      <c r="I47" s="216"/>
      <c r="J47" s="21"/>
      <c r="K47" s="22"/>
      <c r="L47" s="21"/>
      <c r="M47" s="22"/>
      <c r="N47" s="21"/>
      <c r="O47" s="22"/>
      <c r="P47" s="242"/>
      <c r="Q47" s="222">
        <f t="shared" ref="Q47" si="11">SUM(J47:P47)</f>
        <v>0</v>
      </c>
      <c r="R47" s="116">
        <f t="shared" ref="R47" si="12">G47*Q47</f>
        <v>0</v>
      </c>
      <c r="S47" s="50">
        <v>129.94999999999999</v>
      </c>
    </row>
    <row r="48" spans="1:19" s="10" customFormat="1" ht="19.95" customHeight="1" thickBot="1" x14ac:dyDescent="0.35">
      <c r="A48" s="64"/>
      <c r="B48" s="125" t="s">
        <v>100</v>
      </c>
      <c r="C48" s="204"/>
      <c r="D48" s="112"/>
      <c r="E48" s="112"/>
      <c r="F48" s="112"/>
      <c r="G48" s="126"/>
      <c r="H48" s="113"/>
      <c r="I48" s="180">
        <v>5</v>
      </c>
      <c r="J48" s="181">
        <v>6</v>
      </c>
      <c r="K48" s="181">
        <v>7</v>
      </c>
      <c r="L48" s="181">
        <v>8</v>
      </c>
      <c r="M48" s="181">
        <v>9</v>
      </c>
      <c r="N48" s="181">
        <v>10</v>
      </c>
      <c r="O48" s="181">
        <v>11</v>
      </c>
      <c r="P48" s="182">
        <v>12</v>
      </c>
      <c r="Q48" s="171"/>
      <c r="R48" s="172"/>
      <c r="S48" s="173"/>
    </row>
    <row r="49" spans="1:19" s="10" customFormat="1" ht="19.95" customHeight="1" x14ac:dyDescent="0.3">
      <c r="A49" s="203"/>
      <c r="B49" s="319" t="s">
        <v>111</v>
      </c>
      <c r="C49" s="330" t="s">
        <v>90</v>
      </c>
      <c r="D49" s="322">
        <v>973532</v>
      </c>
      <c r="E49" s="101" t="s">
        <v>15</v>
      </c>
      <c r="F49" s="101" t="s">
        <v>107</v>
      </c>
      <c r="G49" s="116"/>
      <c r="H49" s="50"/>
      <c r="I49" s="216"/>
      <c r="J49" s="19"/>
      <c r="K49" s="19"/>
      <c r="L49" s="19"/>
      <c r="M49" s="19"/>
      <c r="N49" s="19"/>
      <c r="O49" s="19"/>
      <c r="P49" s="246"/>
      <c r="Q49" s="222">
        <f t="shared" ref="Q49" si="13">SUM(J49:P49)</f>
        <v>0</v>
      </c>
      <c r="R49" s="116">
        <f t="shared" ref="R49" si="14">G49*Q49</f>
        <v>0</v>
      </c>
      <c r="S49" s="50">
        <v>199.95</v>
      </c>
    </row>
    <row r="50" spans="1:19" s="10" customFormat="1" ht="19.95" customHeight="1" thickBot="1" x14ac:dyDescent="0.35">
      <c r="A50" s="203"/>
      <c r="B50" s="319" t="s">
        <v>111</v>
      </c>
      <c r="C50" s="332" t="s">
        <v>90</v>
      </c>
      <c r="D50" s="322">
        <v>973532</v>
      </c>
      <c r="E50" s="101">
        <v>221</v>
      </c>
      <c r="F50" s="101" t="s">
        <v>112</v>
      </c>
      <c r="G50" s="116"/>
      <c r="H50" s="50"/>
      <c r="I50" s="216"/>
      <c r="J50" s="19"/>
      <c r="K50" s="19"/>
      <c r="L50" s="19"/>
      <c r="M50" s="19"/>
      <c r="N50" s="19"/>
      <c r="O50" s="19"/>
      <c r="P50" s="246"/>
      <c r="Q50" s="222">
        <f t="shared" si="10"/>
        <v>0</v>
      </c>
      <c r="R50" s="116">
        <f>G50*Q50</f>
        <v>0</v>
      </c>
      <c r="S50" s="50">
        <v>199.95</v>
      </c>
    </row>
    <row r="51" spans="1:19" s="10" customFormat="1" ht="19.95" customHeight="1" thickBot="1" x14ac:dyDescent="0.35">
      <c r="A51" s="64"/>
      <c r="B51" s="125" t="s">
        <v>115</v>
      </c>
      <c r="C51" s="324"/>
      <c r="D51" s="112"/>
      <c r="E51" s="112"/>
      <c r="F51" s="112"/>
      <c r="G51" s="126"/>
      <c r="H51" s="113"/>
      <c r="I51" s="180">
        <v>5</v>
      </c>
      <c r="J51" s="181">
        <v>6</v>
      </c>
      <c r="K51" s="181">
        <v>7</v>
      </c>
      <c r="L51" s="181">
        <v>8</v>
      </c>
      <c r="M51" s="181">
        <v>9</v>
      </c>
      <c r="N51" s="181">
        <v>10</v>
      </c>
      <c r="O51" s="181">
        <v>11</v>
      </c>
      <c r="P51" s="182">
        <v>12</v>
      </c>
      <c r="Q51" s="171"/>
      <c r="R51" s="172"/>
      <c r="S51" s="173"/>
    </row>
    <row r="52" spans="1:19" s="10" customFormat="1" ht="19.95" customHeight="1" thickBot="1" x14ac:dyDescent="0.35">
      <c r="A52" s="203"/>
      <c r="B52" s="320" t="s">
        <v>71</v>
      </c>
      <c r="C52" s="339" t="s">
        <v>90</v>
      </c>
      <c r="D52" s="338">
        <v>971799</v>
      </c>
      <c r="E52" s="221" t="s">
        <v>15</v>
      </c>
      <c r="F52" s="221" t="s">
        <v>25</v>
      </c>
      <c r="G52" s="122"/>
      <c r="H52" s="76"/>
      <c r="I52" s="277"/>
      <c r="J52" s="247"/>
      <c r="K52" s="248"/>
      <c r="L52" s="247"/>
      <c r="M52" s="248"/>
      <c r="N52" s="247"/>
      <c r="O52" s="248"/>
      <c r="P52" s="249"/>
      <c r="Q52" s="238">
        <f>SUM(I52:O52)</f>
        <v>0</v>
      </c>
      <c r="R52" s="39">
        <f t="shared" ref="R52" si="15">G52*Q52</f>
        <v>0</v>
      </c>
      <c r="S52" s="50">
        <v>109.95</v>
      </c>
    </row>
    <row r="53" spans="1:19" s="10" customFormat="1" ht="19.95" customHeight="1" thickBot="1" x14ac:dyDescent="0.35">
      <c r="A53" s="64"/>
      <c r="B53" s="464"/>
      <c r="C53" s="464"/>
      <c r="D53" s="127"/>
      <c r="E53" s="128"/>
      <c r="F53" s="128"/>
      <c r="G53" s="129"/>
      <c r="H53" s="66"/>
      <c r="I53" s="184">
        <v>5</v>
      </c>
      <c r="J53" s="181">
        <v>6</v>
      </c>
      <c r="K53" s="181">
        <v>7</v>
      </c>
      <c r="L53" s="181">
        <v>8</v>
      </c>
      <c r="M53" s="181">
        <v>9</v>
      </c>
      <c r="N53" s="181">
        <v>10</v>
      </c>
      <c r="O53" s="181">
        <v>11</v>
      </c>
      <c r="P53" s="185">
        <v>12</v>
      </c>
      <c r="Q53" s="130"/>
      <c r="R53" s="129"/>
      <c r="S53" s="65"/>
    </row>
    <row r="54" spans="1:19" ht="18.600000000000001" thickBot="1" x14ac:dyDescent="0.35">
      <c r="A54" s="67"/>
      <c r="B54" s="83" t="s">
        <v>51</v>
      </c>
      <c r="C54" s="81"/>
      <c r="D54" s="81"/>
      <c r="E54" s="81"/>
      <c r="F54" s="81"/>
      <c r="G54" s="82"/>
      <c r="H54" s="79" t="s">
        <v>64</v>
      </c>
      <c r="I54" s="71">
        <v>26</v>
      </c>
      <c r="J54" s="71">
        <v>27</v>
      </c>
      <c r="K54" s="71">
        <v>29</v>
      </c>
      <c r="L54" s="71">
        <v>30</v>
      </c>
      <c r="M54" s="71">
        <v>31</v>
      </c>
      <c r="N54" s="71">
        <v>33</v>
      </c>
      <c r="O54" s="71">
        <v>35</v>
      </c>
      <c r="P54" s="72">
        <v>37</v>
      </c>
      <c r="Q54" s="68"/>
      <c r="R54" s="69"/>
      <c r="S54" s="70"/>
    </row>
    <row r="55" spans="1:19" ht="18.600000000000001" thickBot="1" x14ac:dyDescent="0.35">
      <c r="A55" s="80"/>
      <c r="B55" s="255"/>
      <c r="C55" s="256"/>
      <c r="D55" s="256"/>
      <c r="E55" s="256"/>
      <c r="F55" s="256"/>
      <c r="G55" s="257"/>
      <c r="H55" s="258" t="s">
        <v>65</v>
      </c>
      <c r="I55" s="259" t="s">
        <v>56</v>
      </c>
      <c r="J55" s="259" t="s">
        <v>57</v>
      </c>
      <c r="K55" s="259" t="s">
        <v>58</v>
      </c>
      <c r="L55" s="259" t="s">
        <v>59</v>
      </c>
      <c r="M55" s="259" t="s">
        <v>60</v>
      </c>
      <c r="N55" s="259" t="s">
        <v>61</v>
      </c>
      <c r="O55" s="259" t="s">
        <v>62</v>
      </c>
      <c r="P55" s="260" t="s">
        <v>63</v>
      </c>
      <c r="Q55" s="261"/>
      <c r="R55" s="262"/>
      <c r="S55" s="263"/>
    </row>
    <row r="56" spans="1:19" ht="19.8" customHeight="1" x14ac:dyDescent="0.25">
      <c r="A56" s="254"/>
      <c r="B56" s="318" t="s">
        <v>52</v>
      </c>
      <c r="C56" s="330" t="s">
        <v>90</v>
      </c>
      <c r="D56" s="336">
        <v>972601</v>
      </c>
      <c r="E56" s="218" t="s">
        <v>15</v>
      </c>
      <c r="F56" s="218" t="s">
        <v>25</v>
      </c>
      <c r="G56" s="115"/>
      <c r="H56" s="141"/>
      <c r="I56" s="191"/>
      <c r="J56" s="192"/>
      <c r="K56" s="193"/>
      <c r="L56" s="192"/>
      <c r="M56" s="193"/>
      <c r="N56" s="192"/>
      <c r="O56" s="192"/>
      <c r="P56" s="192"/>
      <c r="Q56" s="269">
        <f>SUM(I56:P56)</f>
        <v>0</v>
      </c>
      <c r="R56" s="74">
        <f t="shared" ref="R56:R57" si="16">G56*Q56</f>
        <v>0</v>
      </c>
      <c r="S56" s="78">
        <v>99.95</v>
      </c>
    </row>
    <row r="57" spans="1:19" ht="19.8" customHeight="1" x14ac:dyDescent="0.25">
      <c r="A57" s="254"/>
      <c r="B57" s="319" t="s">
        <v>53</v>
      </c>
      <c r="C57" s="331" t="s">
        <v>90</v>
      </c>
      <c r="D57" s="337">
        <v>972734</v>
      </c>
      <c r="E57" s="101" t="s">
        <v>28</v>
      </c>
      <c r="F57" s="101" t="s">
        <v>4</v>
      </c>
      <c r="G57" s="116"/>
      <c r="H57" s="40"/>
      <c r="I57" s="267"/>
      <c r="J57" s="24"/>
      <c r="K57" s="23"/>
      <c r="L57" s="24"/>
      <c r="M57" s="23"/>
      <c r="N57" s="24"/>
      <c r="O57" s="23"/>
      <c r="P57" s="23"/>
      <c r="Q57" s="268">
        <f>SUM(I57:P57)</f>
        <v>0</v>
      </c>
      <c r="R57" s="39">
        <f t="shared" si="16"/>
        <v>0</v>
      </c>
      <c r="S57" s="50">
        <v>99.95</v>
      </c>
    </row>
    <row r="58" spans="1:19" ht="19.8" customHeight="1" x14ac:dyDescent="0.25">
      <c r="A58" s="254"/>
      <c r="B58" s="319" t="s">
        <v>113</v>
      </c>
      <c r="C58" s="331" t="s">
        <v>90</v>
      </c>
      <c r="D58" s="337">
        <v>973456</v>
      </c>
      <c r="E58" s="101" t="s">
        <v>15</v>
      </c>
      <c r="F58" s="101" t="s">
        <v>107</v>
      </c>
      <c r="G58" s="116"/>
      <c r="H58" s="140"/>
      <c r="I58" s="267"/>
      <c r="J58" s="24"/>
      <c r="K58" s="23"/>
      <c r="L58" s="24"/>
      <c r="M58" s="23"/>
      <c r="N58" s="24"/>
      <c r="O58" s="23"/>
      <c r="P58" s="23"/>
      <c r="Q58" s="268">
        <f t="shared" ref="Q58:Q60" si="17">SUM(I58:P58)</f>
        <v>0</v>
      </c>
      <c r="R58" s="39">
        <f t="shared" ref="R58:R60" si="18">G58*Q58</f>
        <v>0</v>
      </c>
      <c r="S58" s="380">
        <v>49.95</v>
      </c>
    </row>
    <row r="59" spans="1:19" ht="19.8" customHeight="1" x14ac:dyDescent="0.25">
      <c r="A59" s="254"/>
      <c r="B59" s="319" t="s">
        <v>113</v>
      </c>
      <c r="C59" s="331" t="s">
        <v>90</v>
      </c>
      <c r="D59" s="337">
        <v>973456</v>
      </c>
      <c r="E59" s="101">
        <v>400</v>
      </c>
      <c r="F59" s="101" t="s">
        <v>114</v>
      </c>
      <c r="G59" s="116"/>
      <c r="H59" s="140"/>
      <c r="I59" s="267"/>
      <c r="J59" s="24"/>
      <c r="K59" s="23"/>
      <c r="L59" s="24"/>
      <c r="M59" s="23"/>
      <c r="N59" s="24"/>
      <c r="O59" s="23"/>
      <c r="P59" s="23"/>
      <c r="Q59" s="268">
        <f t="shared" si="17"/>
        <v>0</v>
      </c>
      <c r="R59" s="39">
        <f t="shared" si="18"/>
        <v>0</v>
      </c>
      <c r="S59" s="380">
        <v>49.95</v>
      </c>
    </row>
    <row r="60" spans="1:19" ht="19.8" customHeight="1" thickBot="1" x14ac:dyDescent="0.3">
      <c r="A60" s="254"/>
      <c r="B60" s="320" t="s">
        <v>113</v>
      </c>
      <c r="C60" s="332" t="s">
        <v>90</v>
      </c>
      <c r="D60" s="338">
        <v>973456</v>
      </c>
      <c r="E60" s="221">
        <v>542</v>
      </c>
      <c r="F60" s="221" t="s">
        <v>105</v>
      </c>
      <c r="G60" s="122"/>
      <c r="H60" s="270"/>
      <c r="I60" s="194"/>
      <c r="J60" s="195"/>
      <c r="K60" s="196"/>
      <c r="L60" s="195"/>
      <c r="M60" s="196"/>
      <c r="N60" s="195"/>
      <c r="O60" s="196"/>
      <c r="P60" s="196"/>
      <c r="Q60" s="271">
        <f t="shared" si="17"/>
        <v>0</v>
      </c>
      <c r="R60" s="75">
        <f t="shared" si="18"/>
        <v>0</v>
      </c>
      <c r="S60" s="381">
        <v>49.95</v>
      </c>
    </row>
    <row r="61" spans="1:19" ht="18.600000000000001" thickBot="1" x14ac:dyDescent="0.3">
      <c r="A61" s="44"/>
      <c r="B61" s="73"/>
      <c r="C61" s="84"/>
      <c r="D61" s="84"/>
      <c r="E61" s="84"/>
      <c r="F61" s="84"/>
      <c r="G61" s="84"/>
      <c r="H61" s="84"/>
      <c r="I61" s="197"/>
      <c r="J61" s="197"/>
      <c r="K61" s="197"/>
      <c r="L61" s="197"/>
      <c r="M61" s="197"/>
      <c r="N61" s="197"/>
      <c r="O61" s="197"/>
      <c r="P61" s="198"/>
      <c r="Q61" s="264">
        <f>SUM(Q12:Q57)</f>
        <v>0</v>
      </c>
      <c r="R61" s="265">
        <f>SUM(R12:R57)</f>
        <v>0</v>
      </c>
      <c r="S61" s="266"/>
    </row>
    <row r="62" spans="1:19" ht="15" x14ac:dyDescent="0.25">
      <c r="B62"/>
      <c r="C62"/>
      <c r="D62"/>
      <c r="E62" s="26"/>
      <c r="G62"/>
      <c r="H62"/>
      <c r="I62"/>
      <c r="J62"/>
      <c r="K62"/>
      <c r="L62"/>
      <c r="M62"/>
      <c r="N62"/>
      <c r="O62"/>
      <c r="P62"/>
      <c r="Q62"/>
      <c r="R62"/>
      <c r="S62"/>
    </row>
    <row r="63" spans="1:19" ht="16.2" customHeight="1" x14ac:dyDescent="0.25">
      <c r="B63"/>
      <c r="C63"/>
      <c r="D63"/>
      <c r="E63" s="26"/>
      <c r="F63" s="27"/>
      <c r="G63"/>
      <c r="H63"/>
      <c r="I63"/>
      <c r="J63"/>
      <c r="K63"/>
      <c r="L63"/>
      <c r="M63"/>
      <c r="N63"/>
      <c r="O63"/>
      <c r="P63"/>
      <c r="Q63"/>
      <c r="R63"/>
      <c r="S63"/>
    </row>
    <row r="64" spans="1:19" x14ac:dyDescent="0.25">
      <c r="B64"/>
      <c r="C64"/>
      <c r="D64"/>
      <c r="E64"/>
      <c r="F64"/>
      <c r="G64"/>
      <c r="H64"/>
      <c r="I64"/>
      <c r="J64"/>
      <c r="K64"/>
      <c r="L64"/>
      <c r="M64"/>
      <c r="N64"/>
      <c r="O64"/>
      <c r="P64"/>
      <c r="Q64"/>
      <c r="R64"/>
      <c r="S64"/>
    </row>
    <row r="65" spans="2:2" x14ac:dyDescent="0.25">
      <c r="B65"/>
    </row>
    <row r="82" ht="13.8" customHeight="1" x14ac:dyDescent="0.25"/>
  </sheetData>
  <mergeCells count="26">
    <mergeCell ref="C9:C10"/>
    <mergeCell ref="B53:C53"/>
    <mergeCell ref="B11:C11"/>
    <mergeCell ref="B22:C22"/>
    <mergeCell ref="R9:R10"/>
    <mergeCell ref="H9:H10"/>
    <mergeCell ref="Q9:Q10"/>
    <mergeCell ref="E9:E10"/>
    <mergeCell ref="G9:G10"/>
    <mergeCell ref="F9:F10"/>
    <mergeCell ref="S9:S10"/>
    <mergeCell ref="L8:S8"/>
    <mergeCell ref="A7:S7"/>
    <mergeCell ref="D1:I1"/>
    <mergeCell ref="D2:I2"/>
    <mergeCell ref="K6:S6"/>
    <mergeCell ref="K1:S3"/>
    <mergeCell ref="K4:S5"/>
    <mergeCell ref="D3:I3"/>
    <mergeCell ref="D4:I4"/>
    <mergeCell ref="D5:I5"/>
    <mergeCell ref="A8:D8"/>
    <mergeCell ref="F8:K8"/>
    <mergeCell ref="A9:A10"/>
    <mergeCell ref="B9:B10"/>
    <mergeCell ref="D9:D10"/>
  </mergeCells>
  <phoneticPr fontId="22" type="noConversion"/>
  <conditionalFormatting sqref="S15:S19">
    <cfRule type="expression" dxfId="16" priority="27">
      <formula>IF(T15="x","true","False")</formula>
    </cfRule>
  </conditionalFormatting>
  <conditionalFormatting sqref="S17">
    <cfRule type="expression" dxfId="15" priority="33">
      <formula>IF(T19="x","true","False")</formula>
    </cfRule>
  </conditionalFormatting>
  <conditionalFormatting sqref="S20:S21">
    <cfRule type="expression" dxfId="14" priority="4">
      <formula>IF(#REF!="x","true","False")</formula>
    </cfRule>
  </conditionalFormatting>
  <conditionalFormatting sqref="S21">
    <cfRule type="expression" dxfId="13" priority="5">
      <formula>IF(T14="x","true","False")</formula>
    </cfRule>
  </conditionalFormatting>
  <conditionalFormatting sqref="S23 S52">
    <cfRule type="expression" dxfId="12" priority="42">
      <formula>IF(#REF!="x","true","False")</formula>
    </cfRule>
  </conditionalFormatting>
  <conditionalFormatting sqref="S24">
    <cfRule type="expression" dxfId="11" priority="92">
      <formula>IF(T53="x","true","False")</formula>
    </cfRule>
  </conditionalFormatting>
  <conditionalFormatting sqref="S25">
    <cfRule type="expression" dxfId="10" priority="34">
      <formula>IF(T53="x","true","False")</formula>
    </cfRule>
  </conditionalFormatting>
  <conditionalFormatting sqref="S29:S31">
    <cfRule type="expression" dxfId="9" priority="2">
      <formula>IF(T23="x","true","False")</formula>
    </cfRule>
  </conditionalFormatting>
  <conditionalFormatting sqref="S32:S34">
    <cfRule type="expression" dxfId="8" priority="3">
      <formula>IF(T30="x","true","False")</formula>
    </cfRule>
  </conditionalFormatting>
  <conditionalFormatting sqref="S36:S37">
    <cfRule type="expression" dxfId="7" priority="1">
      <formula>IF(#REF!="x","true","False")</formula>
    </cfRule>
  </conditionalFormatting>
  <conditionalFormatting sqref="S44 S46:S47">
    <cfRule type="expression" dxfId="6" priority="35">
      <formula>IF(T29="x","true","False")</formula>
    </cfRule>
  </conditionalFormatting>
  <conditionalFormatting sqref="S45">
    <cfRule type="expression" dxfId="5" priority="38">
      <formula>IF(#REF!="x","true","False")</formula>
    </cfRule>
  </conditionalFormatting>
  <conditionalFormatting sqref="S47">
    <cfRule type="expression" dxfId="4" priority="75">
      <formula>IF(#REF!="x","true","False")</formula>
    </cfRule>
  </conditionalFormatting>
  <conditionalFormatting sqref="S49:S50">
    <cfRule type="expression" dxfId="3" priority="85">
      <formula>IF(T32="x","true","False")</formula>
    </cfRule>
  </conditionalFormatting>
  <conditionalFormatting sqref="S52">
    <cfRule type="expression" dxfId="2" priority="94">
      <formula>IF(T34="x","true","False")</formula>
    </cfRule>
  </conditionalFormatting>
  <conditionalFormatting sqref="S53">
    <cfRule type="expression" dxfId="1" priority="9">
      <formula>IF(T34="x","true","False")</formula>
    </cfRule>
  </conditionalFormatting>
  <conditionalFormatting sqref="S56:S60">
    <cfRule type="expression" dxfId="0" priority="12">
      <formula>IF(#REF!="x","true","False")</formula>
    </cfRule>
  </conditionalFormatting>
  <dataValidations count="1">
    <dataValidation type="whole" operator="greaterThan" allowBlank="1" showErrorMessage="1" errorTitle="Integers" error="You must enter a whole number greater than 0" sqref="P23:P27 I56:J60 L56:L60 I44:J45 N56:N60 O56:P56 K13:M13 O13 K44:N44 P44:P45 L23:N27 L16:M17 O16:O17 L22:L27 L17:L19 I20:P21 I22:J27 I12:J19 P12:P18 N12:N18 L15 L41:L42 L36:L38 I36:J38 N36:N38 K41 O41:Q41 M41 J41:J42 N41:N42 I29:P34 I46:P47 I49:P50 I52:P52" xr:uid="{00000000-0002-0000-0100-000000000000}">
      <formula1>0</formula1>
    </dataValidation>
  </dataValidations>
  <hyperlinks>
    <hyperlink ref="K4:S5" r:id="rId1" display="VIEW RANGE ONLINE" xr:uid="{2ADCEB87-96F7-43EE-BD1E-85A266DF8DE5}"/>
    <hyperlink ref="L8" r:id="rId2" display="https://www.actionagencies.com.au/pages/Florsheim_Australia.html" xr:uid="{61C62252-CBDB-4C94-996A-66024851A904}"/>
    <hyperlink ref="C13" r:id="rId3" display="https://www.actionagencies.com.au/images/bogs/2026/W_UltraMid.jpg" xr:uid="{AF337C23-D1B2-4240-AA46-F5D99CCAC3BB}"/>
    <hyperlink ref="C14" r:id="rId4" display="https://www.actionagencies.com.au/images/bogs/2025/4-Classic_Tall_Appaloosa_Wide.jpg" xr:uid="{74F9C00E-8CC4-4540-88E9-03F7666E8BF1}"/>
    <hyperlink ref="C15" r:id="rId5" display="https://www.actionagencies.com.au/images/bogs/2026/Mesa_Adjust_Calf_Boot.jpg" xr:uid="{31FB2B6D-F2C3-4327-A738-C36A6E723327}"/>
    <hyperlink ref="C16" r:id="rId6" display="https://www.actionagencies.com.au/images/bogs/2025/5-Classic_Mid_Painterly.jpg" xr:uid="{1A8A09C7-6DE0-423E-8DBA-6662E99AE88A}"/>
    <hyperlink ref="C17" r:id="rId7" display="https://www.actionagencies.com.au/images/bogs/2025/6-ClassicMid_Tulip.jpg" xr:uid="{7D720569-FAF1-48C1-BA5C-D5763DF3524A}"/>
    <hyperlink ref="C18" r:id="rId8" display="https://www.actionagencies.com.au/images/bogs/2025/7-ClassicMid_Rosey.jpg" xr:uid="{6B284AF2-91B7-4F81-A9C5-D611D3720F9B}"/>
    <hyperlink ref="C19" r:id="rId9" display="https://www.actionagencies.com.au/images/bogs/2025/8-ClassicMid_Ferns.jpg" xr:uid="{1CAC5FF4-BC27-4A86-9D0D-4890E51128FD}"/>
    <hyperlink ref="C20" r:id="rId10" display="https://www.actionagencies.com.au/images/bogs/2025/25-Tacoma_Solid_Tall.jpg" xr:uid="{529D6826-3627-4DB2-80D5-5F4837D181F6}"/>
    <hyperlink ref="C21" r:id="rId11" display="https://www.actionagencies.com.au/images/bogs/2025/25-Tacoma_Solid_Tall.jpg" xr:uid="{94BDFB20-CBE0-489D-8A9A-ECBDA53B2635}"/>
    <hyperlink ref="C12" r:id="rId12" display="https://www.actionagencies.com.au/images/bogs/2025/2-W_UltraHigh_Black.jpg" xr:uid="{7CD87FB3-42B4-4042-85B0-E41BDD1728C3}"/>
    <hyperlink ref="C23" r:id="rId13" display="https://www.actionagencies.com.au/images/bogs/2026/Piper_Chelsea.jpg" xr:uid="{9E436BCA-E61A-457B-9D24-DD9917686911}"/>
    <hyperlink ref="C24" r:id="rId14" display="https://www.actionagencies.com.au/images/bogs/2026/Piper_Chelsea.jpg" xr:uid="{FE927DDA-351C-4B91-BA85-AD9E7AF15383}"/>
    <hyperlink ref="C25" r:id="rId15" display="https://www.actionagencies.com.au/images/bogs/2026/Piper_Chelsea.jpg" xr:uid="{880EFCE5-3F65-4053-94C4-7E0C5B76FEF7}"/>
    <hyperlink ref="C26" r:id="rId16" display="https://www.actionagencies.com.au/images/bogs/2026/Hazel.jpg" xr:uid="{FC126C1D-4031-4BC5-944B-05D0411A3D70}"/>
    <hyperlink ref="C27" r:id="rId17" display="https://www.actionagencies.com.au/images/bogs/2026/Hazel.jpg" xr:uid="{0F3321A9-2F73-4B88-8A21-D50808566BE4}"/>
    <hyperlink ref="C29" r:id="rId18" display="https://www.actionagencies.com.au/images/bogs/2025/17-HollyChelsea_Green.jpg" xr:uid="{439A5B67-A9D0-47F0-A049-8A5A1C0DF7BE}"/>
    <hyperlink ref="C30" r:id="rId19" display="https://www.actionagencies.com.au/images/bogs/2025/18-HollyChelsea_Taupe.jpg" xr:uid="{3041A6E5-7D56-4A3C-8DB1-2A7129B8C01C}"/>
    <hyperlink ref="C31" r:id="rId20" display="https://www.actionagencies.com.au/19-HollyChelsea_Black.jpg" xr:uid="{2B131EDB-A1DF-4D3E-A620-05CB2D6B0E20}"/>
    <hyperlink ref="C32" r:id="rId21" display="https://www.actionagencies.com.au/images/bogs/2025/20-HollyChelsea_DarkGrey.jpg" xr:uid="{308DACD9-B7DB-4EBE-B483-C8C679193497}"/>
    <hyperlink ref="C33" r:id="rId22" display="https://www.actionagencies.com.au/images/bogs/2025/21-HollyRainZip_Black.jpg" xr:uid="{EAB5CDA2-C74E-452E-97EC-90B9EB376ECF}"/>
    <hyperlink ref="C34" r:id="rId23" display="https://www.actionagencies.com.au/images/bogs/2025/22-HollyRainZip_Green.jpg" xr:uid="{03E7A7C4-CFE5-4139-841D-70A1A1CB3061}"/>
    <hyperlink ref="C36" r:id="rId24" display="https://www.actionagencies.com.au/images/bogs/2025/28-Amanda2_Mid.jpg" xr:uid="{90083F07-8DC0-4380-BA80-FFD7950CD2A2}"/>
    <hyperlink ref="C37" r:id="rId25" display="https://www.actionagencies.com.au/images/bogs/2025/28-Amanda2_Mid.jpg" xr:uid="{3C4C6B0A-1983-4D68-A189-4F53D38B1830}"/>
    <hyperlink ref="C38" r:id="rId26" display="https://www.actionagencies.com.au/images/bogs/2025/29-AmandaPlush2_Zip.jpg" xr:uid="{2416B5DC-072D-46FA-A48A-070827A9F1E6}"/>
    <hyperlink ref="C39" r:id="rId27" display="https://www.actionagencies.com.au/images/bogs/2025/30-AmandaChelsea2_Black.jpg" xr:uid="{30F11E97-563E-4305-AB4F-57DBE633D0AD}"/>
    <hyperlink ref="C40" r:id="rId28" display="https://www.actionagencies.com.au/images/bogs/2025/31-AmandaChelsea2_Burgundy.jpg" xr:uid="{C13F92FC-0163-428A-B282-EC5ADF88CF95}"/>
    <hyperlink ref="C41" r:id="rId29" display="https://www.actionagencies.com.au/images/bogs/2025/32-AmandaChelsea2_Mustard.jpg" xr:uid="{7A5A95BC-0A10-40B8-B7B0-2A3CA91A5D10}"/>
    <hyperlink ref="C42" r:id="rId30" display="https://www.actionagencies.com.au/images/bogs/2025/33-AmandaChelsea2_Stone.jpg" xr:uid="{884E9C75-43F5-4DDB-96C8-1EDFD7209C71}"/>
    <hyperlink ref="C44" r:id="rId31" display="https://www.actionagencies.com.au/images/bogs/2026/Patch_Ankle.jpg" xr:uid="{542D6DB4-D4D2-4392-9FC0-418A0896315F}"/>
    <hyperlink ref="C45" r:id="rId32" display="https://www.actionagencies.com.au/images/bogs/2026/Patch_Ankle.jpg" xr:uid="{1202411A-0D54-43FD-9F29-5464E296FCAE}"/>
    <hyperlink ref="C46" r:id="rId33" display="https://www.actionagencies.com.au/images/bogs/2026/Patch_Ankle.jpg" xr:uid="{5BAB2888-C674-491B-9EB7-B1BB66F67B81}"/>
    <hyperlink ref="C47" r:id="rId34" display="https://www.actionagencies.com.au/images/bogs/2025/23-W_Seattle2_Mid.jpg" xr:uid="{169C5055-0B8A-48D1-98B6-AB870A34A971}"/>
    <hyperlink ref="C49" r:id="rId35" display="https://www.actionagencies.com.au/images/bogs/2026/Coral_Mid.jpg" xr:uid="{585104A9-1164-4B55-874F-E677F92D1B5C}"/>
    <hyperlink ref="C50" r:id="rId36" display="https://www.actionagencies.com.au/images/bogs/2026/Coral_Mid.jpg" xr:uid="{F5C3E8FD-9B81-4DCA-9659-EC4345AD1246}"/>
    <hyperlink ref="C56" r:id="rId37" display="https://www.actionagencies.com.au/images/bogs/2025/45-Kids_York_Solid.jpg" xr:uid="{BACD6EA2-7342-4751-AEED-919D09345860}"/>
    <hyperlink ref="C57" r:id="rId38" display="https://www.actionagencies.com.au/images/bogs/2025/46-Kids_York_SuperFlower.jpg" xr:uid="{CB062BF1-66BF-4DF2-A4A9-695DA35015F6}"/>
    <hyperlink ref="C58" r:id="rId39" display="https://www.actionagencies.com.au/images/bogs/2026/BogaKids.jpg" xr:uid="{0689BB5D-D5AF-4BE5-89AF-F83BE2BADE8E}"/>
    <hyperlink ref="C59" r:id="rId40" display="https://www.actionagencies.com.au/images/bogs/2026/BogaKids.jpg" xr:uid="{F45A0B01-2290-4D7E-834E-5EF3FC10A911}"/>
    <hyperlink ref="C60" r:id="rId41" display="https://www.actionagencies.com.au/images/bogs/2026/BogaKids.jpg" xr:uid="{007D2F5B-E0F7-41BD-BA38-0CE728AB7BF3}"/>
    <hyperlink ref="C52" r:id="rId42" display="https://www.actionagencies.com.au/images/bogs/2024/stewart.jpg" xr:uid="{CA6D1EAB-AD8D-4863-B03B-6F883EDE5D23}"/>
  </hyperlinks>
  <pageMargins left="0.19685039370078741" right="0.19685039370078741" top="0.19685039370078741" bottom="0.19685039370078741" header="0.51181102362204722" footer="0.19685039370078741"/>
  <pageSetup paperSize="162" scale="58" fitToHeight="0" orientation="portrait" r:id="rId43"/>
  <headerFooter alignWithMargins="0"/>
  <drawing r:id="rId4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10"/>
  <sheetViews>
    <sheetView showGridLines="0" workbookViewId="0"/>
  </sheetViews>
  <sheetFormatPr defaultRowHeight="13.2" x14ac:dyDescent="0.25"/>
  <cols>
    <col min="1" max="1" width="1.109375" customWidth="1"/>
    <col min="2" max="2" width="64.44140625" customWidth="1"/>
    <col min="3" max="3" width="1.5546875" customWidth="1"/>
    <col min="4" max="4" width="5.5546875" customWidth="1"/>
    <col min="5" max="6" width="16" customWidth="1"/>
  </cols>
  <sheetData>
    <row r="1" spans="2:6" x14ac:dyDescent="0.25">
      <c r="B1" s="1" t="s">
        <v>16</v>
      </c>
      <c r="C1" s="1"/>
      <c r="D1" s="5"/>
      <c r="E1" s="5"/>
      <c r="F1" s="5"/>
    </row>
    <row r="2" spans="2:6" x14ac:dyDescent="0.25">
      <c r="B2" s="1" t="s">
        <v>17</v>
      </c>
      <c r="C2" s="1"/>
      <c r="D2" s="5"/>
      <c r="E2" s="5"/>
      <c r="F2" s="5"/>
    </row>
    <row r="3" spans="2:6" x14ac:dyDescent="0.25">
      <c r="B3" s="2"/>
      <c r="C3" s="2"/>
      <c r="D3" s="6"/>
      <c r="E3" s="6"/>
      <c r="F3" s="6"/>
    </row>
    <row r="4" spans="2:6" ht="52.8" x14ac:dyDescent="0.25">
      <c r="B4" s="2" t="s">
        <v>18</v>
      </c>
      <c r="C4" s="2"/>
      <c r="D4" s="6"/>
      <c r="E4" s="6"/>
      <c r="F4" s="6"/>
    </row>
    <row r="5" spans="2:6" x14ac:dyDescent="0.25">
      <c r="B5" s="2"/>
      <c r="C5" s="2"/>
      <c r="D5" s="6"/>
      <c r="E5" s="6"/>
      <c r="F5" s="6"/>
    </row>
    <row r="6" spans="2:6" x14ac:dyDescent="0.25">
      <c r="B6" s="1" t="s">
        <v>19</v>
      </c>
      <c r="C6" s="1"/>
      <c r="D6" s="5"/>
      <c r="E6" s="5" t="s">
        <v>20</v>
      </c>
      <c r="F6" s="5" t="s">
        <v>21</v>
      </c>
    </row>
    <row r="7" spans="2:6" ht="13.8" thickBot="1" x14ac:dyDescent="0.3">
      <c r="B7" s="2"/>
      <c r="C7" s="2"/>
      <c r="D7" s="6"/>
      <c r="E7" s="6"/>
      <c r="F7" s="6"/>
    </row>
    <row r="8" spans="2:6" ht="40.200000000000003" thickBot="1" x14ac:dyDescent="0.3">
      <c r="B8" s="3" t="s">
        <v>22</v>
      </c>
      <c r="C8" s="4"/>
      <c r="D8" s="7"/>
      <c r="E8" s="7">
        <v>38</v>
      </c>
      <c r="F8" s="8" t="s">
        <v>23</v>
      </c>
    </row>
    <row r="9" spans="2:6" x14ac:dyDescent="0.25">
      <c r="B9" s="2"/>
      <c r="C9" s="2"/>
      <c r="D9" s="6"/>
      <c r="E9" s="6"/>
      <c r="F9" s="6"/>
    </row>
    <row r="10" spans="2:6" x14ac:dyDescent="0.25">
      <c r="B10" s="2"/>
      <c r="C10" s="2"/>
      <c r="D10" s="6"/>
      <c r="E10" s="6"/>
      <c r="F10"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MENS</vt:lpstr>
      <vt:lpstr>WOMENS &amp; KIDS</vt:lpstr>
      <vt:lpstr>Compatibility Report</vt:lpstr>
      <vt:lpstr>MENS!Print_Area</vt:lpstr>
      <vt:lpstr>'WOMENS &amp; KIDS'!Print_Area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dc:creator>
  <cp:lastModifiedBy>Ross Hawke</cp:lastModifiedBy>
  <cp:lastPrinted>2025-07-30T23:30:08Z</cp:lastPrinted>
  <dcterms:created xsi:type="dcterms:W3CDTF">2012-07-25T04:04:50Z</dcterms:created>
  <dcterms:modified xsi:type="dcterms:W3CDTF">2025-07-31T00:21:21Z</dcterms:modified>
</cp:coreProperties>
</file>